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wamp\www\buscadorpdf\xtras\"/>
    </mc:Choice>
  </mc:AlternateContent>
  <bookViews>
    <workbookView xWindow="120" yWindow="225" windowWidth="19440" windowHeight="11445" tabRatio="688" activeTab="3"/>
  </bookViews>
  <sheets>
    <sheet name="ORDEN SUB VIAS TERMINADO" sheetId="5" r:id="rId1"/>
    <sheet name="ORDEN SUB VIAS TERMINADO ed" sheetId="6" r:id="rId2"/>
    <sheet name="SQL neumatico" sheetId="7" r:id="rId3"/>
    <sheet name="SQL ferreo" sheetId="12" r:id="rId4"/>
    <sheet name="SQL detalles" sheetId="8" r:id="rId5"/>
    <sheet name="SQL detallesf" sheetId="21" r:id="rId6"/>
    <sheet name="SQL especificacionesref - ERRAT" sheetId="9" r:id="rId7"/>
    <sheet name="SQL fic A-L" sheetId="13" r:id="rId8"/>
    <sheet name="SQL fic M-P" sheetId="14" r:id="rId9"/>
    <sheet name="SQL fic R-Z" sheetId="15" r:id="rId10"/>
    <sheet name="SQL fic 13Mzo" sheetId="16" r:id="rId11"/>
    <sheet name="SQL fic 8500000" sheetId="17" r:id="rId12"/>
    <sheet name="SQL fic 3.6 +17" sheetId="20" r:id="rId13"/>
    <sheet name="SQL Libros" sheetId="18" r:id="rId14"/>
    <sheet name="SQL especificaciones integrar" sheetId="19" r:id="rId15"/>
    <sheet name="ParaListar-EspecTec" sheetId="22" r:id="rId16"/>
    <sheet name="ParaListar-Libros" sheetId="23" r:id="rId17"/>
    <sheet name="ParaListar-FIC" sheetId="24" r:id="rId18"/>
    <sheet name="ParaListar-Neumatico" sheetId="33" r:id="rId19"/>
    <sheet name="ParaListar-FerreoL12" sheetId="34" r:id="rId20"/>
  </sheets>
  <definedNames>
    <definedName name="_xlnm._FilterDatabase" localSheetId="0" hidden="1">'ORDEN SUB VIAS TERMINADO'!$A$39:$G$205</definedName>
    <definedName name="_xlnm._FilterDatabase" localSheetId="1" hidden="1">'ORDEN SUB VIAS TERMINADO ed'!$A$41:$F$207</definedName>
    <definedName name="_xlnm._FilterDatabase" localSheetId="19" hidden="1">'ParaListar-FerreoL12'!#REF!</definedName>
    <definedName name="_xlnm._FilterDatabase" localSheetId="18" hidden="1">'ParaListar-Neumatico'!$A$25:$C$98</definedName>
    <definedName name="_xlnm._FilterDatabase" localSheetId="4" hidden="1">'SQL detalles'!$A$37:$B$203</definedName>
    <definedName name="_xlnm._FilterDatabase" localSheetId="5" hidden="1">'SQL detallesf'!$A$36:$B$40</definedName>
    <definedName name="_xlnm._FilterDatabase" localSheetId="6" hidden="1">'SQL especificacionesref - ERRAT'!$A$34:$B$147</definedName>
    <definedName name="_xlnm._FilterDatabase" localSheetId="3" hidden="1">'SQL ferreo'!#REF!</definedName>
    <definedName name="_xlnm._FilterDatabase" localSheetId="2" hidden="1">'SQL neumatico'!$A$27:$E$100</definedName>
    <definedName name="_xlnm.Print_Area" localSheetId="0">'ORDEN SUB VIAS TERMINADO'!$B$1:$G$205</definedName>
    <definedName name="_xlnm.Print_Area" localSheetId="1">'ORDEN SUB VIAS TERMINADO ed'!$A$4:$F$207</definedName>
    <definedName name="_xlnm.Print_Area" localSheetId="19">'ParaListar-FerreoL12'!#REF!</definedName>
    <definedName name="_xlnm.Print_Area" localSheetId="17">'ParaListar-FIC'!$A$1:$C$81</definedName>
    <definedName name="_xlnm.Print_Area" localSheetId="18">'ParaListar-Neumatico'!$A$2:$C$98</definedName>
    <definedName name="_xlnm.Print_Area" localSheetId="4">'SQL detalles'!$A$1:$B$203</definedName>
    <definedName name="_xlnm.Print_Area" localSheetId="5">'SQL detallesf'!$A$1:$B$40</definedName>
    <definedName name="_xlnm.Print_Area" localSheetId="6">'SQL especificacionesref - ERRAT'!$A$2:$B$147</definedName>
    <definedName name="_xlnm.Print_Area" localSheetId="3">'SQL ferreo'!#REF!</definedName>
    <definedName name="_xlnm.Print_Area" localSheetId="7">'SQL fic A-L'!$A$3:$E$82</definedName>
    <definedName name="_xlnm.Print_Area" localSheetId="2">'SQL neumatico'!$A$4:$E$100</definedName>
    <definedName name="_xlnm.Print_Titles" localSheetId="0">'ORDEN SUB VIAS TERMINADO'!$1:$2</definedName>
    <definedName name="_xlnm.Print_Titles" localSheetId="1">'ORDEN SUB VIAS TERMINADO ed'!$4:$4</definedName>
    <definedName name="_xlnm.Print_Titles" localSheetId="19">'ParaListar-FerreoL12'!#REF!</definedName>
    <definedName name="_xlnm.Print_Titles" localSheetId="18">'ParaListar-Neumatico'!$2:$2</definedName>
    <definedName name="_xlnm.Print_Titles" localSheetId="4">'SQL detalles'!#REF!</definedName>
    <definedName name="_xlnm.Print_Titles" localSheetId="5">'SQL detallesf'!#REF!</definedName>
    <definedName name="_xlnm.Print_Titles" localSheetId="6">'SQL especificacionesref - ERRAT'!$2:$2</definedName>
    <definedName name="_xlnm.Print_Titles" localSheetId="3">'SQL ferreo'!#REF!</definedName>
    <definedName name="_xlnm.Print_Titles" localSheetId="2">'SQL neumatico'!$4:$4</definedName>
  </definedNames>
  <calcPr calcId="152511"/>
</workbook>
</file>

<file path=xl/calcChain.xml><?xml version="1.0" encoding="utf-8"?>
<calcChain xmlns="http://schemas.openxmlformats.org/spreadsheetml/2006/main">
  <c r="F54" i="7" l="1"/>
  <c r="G186" i="19" l="1"/>
  <c r="G185" i="19"/>
  <c r="G184" i="19"/>
  <c r="G183" i="19"/>
  <c r="G182" i="19"/>
  <c r="G181" i="19"/>
  <c r="G178" i="19"/>
  <c r="G177" i="19"/>
  <c r="G176" i="19"/>
  <c r="G175" i="19"/>
  <c r="G174" i="19"/>
  <c r="G173" i="19"/>
  <c r="G172" i="19"/>
  <c r="G171" i="19"/>
  <c r="G170" i="19"/>
  <c r="G169" i="19"/>
  <c r="G168" i="19"/>
  <c r="G167" i="19"/>
  <c r="G166" i="19"/>
  <c r="G165" i="19"/>
  <c r="G164" i="19"/>
  <c r="G163" i="19"/>
  <c r="G162" i="19"/>
  <c r="G161" i="19"/>
  <c r="G160" i="19"/>
  <c r="G159" i="19"/>
  <c r="G158" i="19"/>
  <c r="G157" i="19"/>
  <c r="G156" i="19"/>
  <c r="G155" i="19"/>
  <c r="G154" i="19"/>
  <c r="G153" i="19"/>
  <c r="G152" i="19"/>
  <c r="G151" i="19"/>
  <c r="G150" i="19"/>
  <c r="G149" i="19"/>
  <c r="G148" i="19"/>
  <c r="G147" i="19"/>
  <c r="G146" i="19"/>
  <c r="G145" i="19"/>
  <c r="G144" i="19"/>
  <c r="G143" i="19"/>
  <c r="G142" i="19"/>
  <c r="G141" i="19"/>
  <c r="G140" i="19"/>
  <c r="G139" i="19"/>
  <c r="G138" i="19"/>
  <c r="G137" i="19"/>
  <c r="G136" i="19"/>
  <c r="G135" i="19"/>
  <c r="G134" i="19"/>
  <c r="G133" i="19"/>
  <c r="G132" i="19"/>
  <c r="G131" i="19"/>
  <c r="G130" i="19"/>
  <c r="G129" i="19"/>
  <c r="G128" i="19"/>
  <c r="G127" i="19"/>
  <c r="G126" i="19"/>
  <c r="G124" i="19"/>
  <c r="G123" i="19"/>
  <c r="G122" i="19"/>
  <c r="G121" i="19"/>
  <c r="G120" i="19"/>
  <c r="G119" i="19"/>
  <c r="G118" i="19"/>
  <c r="G117" i="19"/>
  <c r="G116" i="19"/>
  <c r="G115" i="19"/>
  <c r="G114" i="19"/>
  <c r="G113" i="19"/>
  <c r="G111" i="19"/>
  <c r="G110" i="19"/>
  <c r="G109" i="19"/>
  <c r="G108" i="19"/>
  <c r="G107" i="19"/>
  <c r="G106" i="19"/>
  <c r="G105" i="19"/>
  <c r="G104" i="19"/>
  <c r="G103" i="19"/>
  <c r="G102" i="19"/>
  <c r="G101" i="19"/>
  <c r="G100" i="19"/>
  <c r="G99" i="19"/>
  <c r="G98" i="19"/>
  <c r="G97" i="19"/>
  <c r="G96" i="19"/>
  <c r="G95" i="19"/>
  <c r="G89" i="19"/>
  <c r="G87" i="19"/>
  <c r="G83" i="19"/>
  <c r="G82" i="19"/>
  <c r="G81" i="19"/>
  <c r="G80" i="19"/>
  <c r="G79" i="19"/>
  <c r="G74" i="19"/>
  <c r="G73" i="19"/>
  <c r="G72" i="19"/>
  <c r="G71" i="19"/>
  <c r="G70" i="19"/>
  <c r="G69" i="19"/>
  <c r="G68" i="19"/>
  <c r="G67" i="19"/>
  <c r="G66" i="19"/>
  <c r="G65" i="19"/>
  <c r="G64" i="19"/>
  <c r="G63" i="19"/>
  <c r="G62" i="19"/>
  <c r="G61" i="19"/>
  <c r="G60" i="19"/>
  <c r="G59" i="19"/>
  <c r="G58" i="19"/>
  <c r="G57" i="19"/>
  <c r="G56" i="19"/>
  <c r="G55" i="19"/>
  <c r="G54" i="19"/>
  <c r="G53" i="19"/>
  <c r="G52" i="19"/>
  <c r="G51" i="19"/>
  <c r="G50" i="19"/>
  <c r="G49" i="19"/>
  <c r="G48" i="19"/>
  <c r="G47" i="19"/>
  <c r="G46" i="19"/>
  <c r="G45" i="19"/>
  <c r="G44" i="19"/>
  <c r="G43" i="19"/>
  <c r="G42" i="19"/>
  <c r="G41" i="19"/>
  <c r="G40" i="19"/>
  <c r="G39" i="19"/>
  <c r="G38" i="19"/>
  <c r="G37" i="19"/>
  <c r="G36" i="19"/>
  <c r="G35" i="19"/>
  <c r="G34" i="19"/>
  <c r="G33" i="19"/>
  <c r="G32" i="19"/>
  <c r="G31" i="19"/>
  <c r="G30" i="19"/>
  <c r="G29" i="19"/>
  <c r="G28" i="19"/>
  <c r="G27" i="19"/>
  <c r="G26" i="19"/>
  <c r="G19" i="19"/>
  <c r="G18" i="19"/>
  <c r="G17" i="19"/>
  <c r="G16" i="19"/>
  <c r="G15" i="19"/>
  <c r="G14" i="19"/>
  <c r="G13" i="19"/>
  <c r="G12" i="19"/>
  <c r="G11" i="19"/>
  <c r="G10" i="19"/>
  <c r="G9" i="19"/>
  <c r="G8" i="19"/>
  <c r="G7" i="19"/>
  <c r="G6" i="19" l="1"/>
  <c r="E7" i="18"/>
  <c r="E6" i="18"/>
  <c r="E5" i="18"/>
  <c r="G23" i="20"/>
  <c r="G22" i="20"/>
  <c r="G21" i="20"/>
  <c r="G20" i="20"/>
  <c r="G19" i="20"/>
  <c r="G18" i="20"/>
  <c r="G17" i="20"/>
  <c r="G16" i="20"/>
  <c r="G15" i="20"/>
  <c r="G14" i="20"/>
  <c r="G13" i="20"/>
  <c r="G12" i="20"/>
  <c r="G11" i="20"/>
  <c r="G10" i="20"/>
  <c r="G9" i="20"/>
  <c r="G8" i="20"/>
  <c r="G7" i="20"/>
  <c r="G76" i="17"/>
  <c r="G75" i="17"/>
  <c r="G74" i="17"/>
  <c r="G73" i="17"/>
  <c r="G72" i="17"/>
  <c r="G71" i="17"/>
  <c r="G70" i="17"/>
  <c r="G69" i="17"/>
  <c r="G68" i="17"/>
  <c r="G67" i="17"/>
  <c r="G66" i="17"/>
  <c r="G65" i="17"/>
  <c r="G64" i="17"/>
  <c r="G63" i="17"/>
  <c r="G62" i="17"/>
  <c r="G61" i="17"/>
  <c r="G60" i="17"/>
  <c r="G59" i="17"/>
  <c r="G58" i="17"/>
  <c r="G57" i="17"/>
  <c r="G56" i="17"/>
  <c r="G55" i="17"/>
  <c r="G54" i="17"/>
  <c r="G53" i="17"/>
  <c r="G52" i="17"/>
  <c r="G51" i="17"/>
  <c r="G50" i="17"/>
  <c r="G49" i="17"/>
  <c r="G48" i="17"/>
  <c r="G47" i="17"/>
  <c r="G46" i="17"/>
  <c r="G45" i="17"/>
  <c r="G44" i="17"/>
  <c r="G43" i="17"/>
  <c r="G42" i="17"/>
  <c r="G41" i="17"/>
  <c r="G40" i="17"/>
  <c r="G39" i="17"/>
  <c r="G38" i="17"/>
  <c r="G37" i="17"/>
  <c r="G36" i="17"/>
  <c r="G35" i="17"/>
  <c r="G34" i="17"/>
  <c r="G33" i="17"/>
  <c r="G32" i="17"/>
  <c r="G31" i="17"/>
  <c r="G30" i="17"/>
  <c r="G29" i="17"/>
  <c r="G28" i="17"/>
  <c r="G27" i="17"/>
  <c r="G26" i="17"/>
  <c r="G25" i="17"/>
  <c r="G24" i="17"/>
  <c r="G23" i="17"/>
  <c r="G22" i="17"/>
  <c r="G21" i="17"/>
  <c r="G20" i="17"/>
  <c r="G19" i="17"/>
  <c r="G18" i="17"/>
  <c r="G17" i="17"/>
  <c r="G16" i="17"/>
  <c r="G15" i="17"/>
  <c r="G14" i="17"/>
  <c r="G13" i="17"/>
  <c r="G12" i="17"/>
  <c r="G11" i="17"/>
  <c r="G10" i="17"/>
  <c r="G9" i="17"/>
  <c r="G8" i="17"/>
  <c r="G7" i="17"/>
  <c r="G6" i="17"/>
  <c r="G24" i="16"/>
  <c r="G23" i="16"/>
  <c r="G22" i="16"/>
  <c r="G21" i="16"/>
  <c r="G20" i="16"/>
  <c r="G19" i="16"/>
  <c r="G18" i="16"/>
  <c r="G17" i="16"/>
  <c r="G16" i="16"/>
  <c r="G15" i="16"/>
  <c r="G14" i="16"/>
  <c r="G13" i="16"/>
  <c r="G12" i="16"/>
  <c r="G11" i="16"/>
  <c r="G10" i="16"/>
  <c r="G9" i="16"/>
  <c r="G8" i="16"/>
  <c r="G7" i="16"/>
  <c r="G6" i="16"/>
  <c r="G68" i="15"/>
  <c r="G67" i="15"/>
  <c r="G66" i="15"/>
  <c r="G65" i="15"/>
  <c r="G64" i="15"/>
  <c r="G63" i="15"/>
  <c r="G62" i="15"/>
  <c r="G61" i="15"/>
  <c r="G60" i="15"/>
  <c r="G59" i="15"/>
  <c r="G58" i="15"/>
  <c r="G57" i="15"/>
  <c r="G56" i="15"/>
  <c r="G55" i="15"/>
  <c r="G54" i="15"/>
  <c r="G53" i="15"/>
  <c r="G52" i="15"/>
  <c r="G51" i="15"/>
  <c r="G50" i="15"/>
  <c r="G49" i="15"/>
  <c r="G48" i="15"/>
  <c r="G47" i="15"/>
  <c r="G46" i="15"/>
  <c r="G45" i="15"/>
  <c r="G44" i="15"/>
  <c r="G43" i="15"/>
  <c r="G42" i="15"/>
  <c r="G41" i="15"/>
  <c r="G40" i="15"/>
  <c r="G39" i="15"/>
  <c r="G38" i="15"/>
  <c r="G37" i="15"/>
  <c r="G36" i="15"/>
  <c r="G35" i="15"/>
  <c r="G34" i="15"/>
  <c r="G33" i="15"/>
  <c r="G32" i="15"/>
  <c r="G31" i="15"/>
  <c r="G30" i="15"/>
  <c r="G29" i="15"/>
  <c r="G28" i="15"/>
  <c r="G27" i="15"/>
  <c r="G26" i="15"/>
  <c r="G25" i="15"/>
  <c r="G24" i="15"/>
  <c r="G23" i="15"/>
  <c r="G22" i="15"/>
  <c r="G21" i="15"/>
  <c r="G20" i="15"/>
  <c r="G19" i="15"/>
  <c r="G18" i="15"/>
  <c r="G17" i="15"/>
  <c r="G16" i="15"/>
  <c r="G15" i="15"/>
  <c r="G14" i="15"/>
  <c r="G13" i="15"/>
  <c r="G12" i="15"/>
  <c r="G11" i="15"/>
  <c r="G10" i="15"/>
  <c r="G9" i="15"/>
  <c r="G8" i="15"/>
  <c r="G7" i="15"/>
  <c r="G6" i="15"/>
  <c r="G56" i="14"/>
  <c r="G55" i="14"/>
  <c r="G54" i="14"/>
  <c r="G53" i="14"/>
  <c r="G52" i="14"/>
  <c r="G51" i="14"/>
  <c r="G50" i="14"/>
  <c r="G49" i="14"/>
  <c r="G48" i="14"/>
  <c r="G47" i="14"/>
  <c r="G46" i="14"/>
  <c r="G45" i="14"/>
  <c r="G44" i="14"/>
  <c r="G43" i="14"/>
  <c r="G42" i="14"/>
  <c r="G41" i="14"/>
  <c r="G40" i="14"/>
  <c r="G39" i="14"/>
  <c r="G38" i="14"/>
  <c r="G37" i="14"/>
  <c r="G36" i="14"/>
  <c r="G35" i="14"/>
  <c r="G34" i="14"/>
  <c r="G33" i="14"/>
  <c r="G32" i="14"/>
  <c r="G31" i="14"/>
  <c r="G30" i="14"/>
  <c r="G28" i="14"/>
  <c r="G27" i="14"/>
  <c r="G25" i="14"/>
  <c r="G24" i="14"/>
  <c r="G23" i="14"/>
  <c r="G22" i="14"/>
  <c r="G21" i="14"/>
  <c r="G20" i="14"/>
  <c r="G19" i="14"/>
  <c r="G18" i="14"/>
  <c r="G17" i="14"/>
  <c r="G15" i="14"/>
  <c r="G14" i="14"/>
  <c r="G13" i="14"/>
  <c r="G12" i="14"/>
  <c r="G11" i="14"/>
  <c r="G10" i="14"/>
  <c r="G9" i="14"/>
  <c r="G8" i="14"/>
  <c r="G7" i="14"/>
  <c r="G6" i="14"/>
  <c r="G73" i="13"/>
  <c r="G72" i="13"/>
  <c r="G71" i="13"/>
  <c r="G70" i="13"/>
  <c r="G69" i="13"/>
  <c r="G68" i="13"/>
  <c r="G67" i="13"/>
  <c r="G66" i="13"/>
  <c r="G65" i="13"/>
  <c r="G64" i="13"/>
  <c r="G63" i="13"/>
  <c r="G62" i="13"/>
  <c r="G61" i="13"/>
  <c r="G60" i="13"/>
  <c r="G59" i="13"/>
  <c r="G58" i="13"/>
  <c r="G57" i="13"/>
  <c r="G56" i="13"/>
  <c r="G55" i="13"/>
  <c r="G54" i="13"/>
  <c r="G53" i="13"/>
  <c r="G52" i="13"/>
  <c r="G51" i="13"/>
  <c r="G49" i="13"/>
  <c r="G48" i="13"/>
  <c r="G47" i="13"/>
  <c r="G46" i="13"/>
  <c r="G45" i="13"/>
  <c r="G44" i="13"/>
  <c r="G43" i="13"/>
  <c r="G42" i="13"/>
  <c r="G41" i="13"/>
  <c r="G40" i="13"/>
  <c r="G39" i="13"/>
  <c r="G38" i="13"/>
  <c r="G37" i="13"/>
  <c r="G36" i="13"/>
  <c r="G35" i="13"/>
  <c r="G34" i="13"/>
  <c r="G33" i="13"/>
  <c r="G32" i="13"/>
  <c r="G31" i="13"/>
  <c r="G30" i="13"/>
  <c r="G29" i="13"/>
  <c r="G28" i="13"/>
  <c r="G27" i="13"/>
  <c r="G26" i="13"/>
  <c r="G25" i="13"/>
  <c r="G24" i="13"/>
  <c r="G23" i="13"/>
  <c r="G22" i="13"/>
  <c r="G21" i="13"/>
  <c r="G20" i="13"/>
  <c r="G19" i="13"/>
  <c r="G18" i="13"/>
  <c r="G17" i="13"/>
  <c r="G16" i="13"/>
  <c r="G15" i="13"/>
  <c r="G14" i="13"/>
  <c r="G13" i="13"/>
  <c r="G12" i="13"/>
  <c r="G11" i="13"/>
  <c r="G10" i="13"/>
  <c r="G9" i="13"/>
  <c r="G8" i="13"/>
  <c r="G7" i="13"/>
  <c r="G6" i="13"/>
  <c r="F46" i="12"/>
  <c r="F45" i="12"/>
  <c r="F44" i="12"/>
  <c r="F43" i="12"/>
  <c r="F42" i="12"/>
  <c r="F41" i="12"/>
  <c r="F40" i="12"/>
  <c r="F39" i="12"/>
  <c r="F38" i="12"/>
  <c r="F37" i="12"/>
  <c r="F36" i="12"/>
  <c r="F35" i="12"/>
  <c r="F34" i="12"/>
  <c r="F33" i="12"/>
  <c r="F32" i="12"/>
  <c r="F31" i="12"/>
  <c r="F30" i="12"/>
  <c r="F29" i="12"/>
  <c r="F28" i="12"/>
  <c r="F27" i="12"/>
  <c r="F26" i="12"/>
  <c r="F25" i="12"/>
  <c r="F24" i="12"/>
  <c r="F23" i="12"/>
  <c r="F22" i="12"/>
  <c r="F21" i="12"/>
  <c r="F20" i="12"/>
  <c r="F18" i="12"/>
  <c r="F17" i="12"/>
  <c r="F16" i="12"/>
  <c r="F15" i="12"/>
  <c r="F14" i="12"/>
  <c r="F13" i="12"/>
  <c r="F12" i="12"/>
  <c r="F11" i="12"/>
  <c r="F10" i="12"/>
  <c r="F9" i="12"/>
  <c r="F8" i="12"/>
  <c r="F7" i="12"/>
  <c r="F6" i="12"/>
  <c r="F5" i="7"/>
  <c r="F95" i="7"/>
  <c r="F94" i="7"/>
  <c r="F93" i="7"/>
  <c r="F92" i="7"/>
  <c r="F91" i="7"/>
  <c r="F90" i="7"/>
  <c r="F89" i="7"/>
  <c r="F88" i="7"/>
  <c r="F87" i="7"/>
  <c r="F86" i="7"/>
  <c r="F85" i="7"/>
  <c r="F84" i="7"/>
  <c r="F83" i="7"/>
  <c r="F82" i="7"/>
  <c r="F81" i="7"/>
  <c r="F80" i="7"/>
  <c r="F79" i="7"/>
  <c r="F78" i="7"/>
  <c r="F77" i="7"/>
  <c r="F76" i="7"/>
  <c r="F75" i="7"/>
  <c r="F74" i="7"/>
  <c r="F73" i="7"/>
  <c r="F72" i="7"/>
  <c r="F71" i="7"/>
  <c r="F70" i="7"/>
  <c r="F69" i="7"/>
  <c r="F68" i="7"/>
  <c r="F67" i="7"/>
  <c r="F66" i="7"/>
  <c r="F65" i="7"/>
  <c r="F64" i="7"/>
  <c r="F63" i="7"/>
  <c r="F62" i="7"/>
  <c r="F61" i="7"/>
  <c r="F60" i="7"/>
  <c r="F59" i="7"/>
  <c r="F58" i="7"/>
  <c r="F57" i="7"/>
  <c r="F56" i="7"/>
  <c r="F55" i="7"/>
  <c r="F53" i="7"/>
  <c r="F52" i="7"/>
  <c r="F51" i="7"/>
  <c r="F50" i="7"/>
  <c r="F49" i="7"/>
  <c r="F48" i="7"/>
  <c r="F47" i="7"/>
  <c r="F46" i="7"/>
  <c r="F45" i="7"/>
  <c r="F44" i="7"/>
  <c r="F43" i="7"/>
  <c r="F42" i="7"/>
  <c r="F41" i="7"/>
  <c r="F40" i="7"/>
  <c r="F39" i="7"/>
  <c r="F38" i="7"/>
  <c r="F37" i="7"/>
  <c r="F36" i="7"/>
  <c r="F35" i="7"/>
  <c r="F34" i="7"/>
  <c r="F33" i="7"/>
  <c r="F32" i="7"/>
  <c r="F31" i="7"/>
  <c r="F30" i="7"/>
  <c r="F29" i="7"/>
  <c r="F28" i="7"/>
  <c r="F27" i="7"/>
  <c r="F26" i="7"/>
  <c r="F25" i="7"/>
  <c r="F24" i="7"/>
  <c r="F23" i="7"/>
  <c r="F22" i="7"/>
  <c r="F21" i="7"/>
  <c r="F20" i="7"/>
  <c r="F19" i="7"/>
  <c r="F18" i="7"/>
  <c r="F17" i="7"/>
  <c r="F16" i="7"/>
  <c r="F15" i="7"/>
  <c r="F14" i="7"/>
  <c r="F13" i="7"/>
  <c r="F12" i="7"/>
  <c r="F11" i="7"/>
  <c r="F10" i="7"/>
  <c r="F9" i="7"/>
  <c r="F8" i="7"/>
  <c r="F7" i="7"/>
  <c r="F6" i="7"/>
  <c r="A4" i="34" l="1"/>
  <c r="A5" i="34" s="1"/>
  <c r="A194" i="24"/>
  <c r="A195" i="24" s="1"/>
  <c r="A196" i="24" s="1"/>
  <c r="A197" i="24" s="1"/>
  <c r="A198" i="24" s="1"/>
  <c r="A199" i="24" s="1"/>
  <c r="A200" i="24" s="1"/>
  <c r="A201" i="24" s="1"/>
  <c r="A202" i="24" s="1"/>
  <c r="A203" i="24" s="1"/>
  <c r="A204" i="24" s="1"/>
  <c r="A205" i="24" s="1"/>
  <c r="A206" i="24" s="1"/>
  <c r="A207" i="24" s="1"/>
  <c r="A208" i="24" s="1"/>
  <c r="A209" i="24" s="1"/>
  <c r="A210" i="24" s="1"/>
  <c r="A211" i="24" s="1"/>
  <c r="A212" i="24" s="1"/>
  <c r="A213" i="24" s="1"/>
  <c r="A214" i="24" s="1"/>
  <c r="A215" i="24" s="1"/>
  <c r="A216" i="24" s="1"/>
  <c r="A217" i="24" s="1"/>
  <c r="A218" i="24" s="1"/>
  <c r="A219" i="24" s="1"/>
  <c r="A220" i="24" s="1"/>
  <c r="A221" i="24" s="1"/>
  <c r="A222" i="24" s="1"/>
  <c r="A223" i="24" s="1"/>
  <c r="A224" i="24" s="1"/>
  <c r="A225" i="24" s="1"/>
  <c r="A226" i="24" s="1"/>
  <c r="A227" i="24" s="1"/>
  <c r="A228" i="24" s="1"/>
  <c r="A229" i="24" s="1"/>
  <c r="A230" i="24" s="1"/>
  <c r="A231" i="24" s="1"/>
  <c r="A232" i="24" s="1"/>
  <c r="A233" i="24" s="1"/>
  <c r="A234" i="24" s="1"/>
  <c r="A235" i="24" s="1"/>
  <c r="A236" i="24" s="1"/>
  <c r="A237" i="24" s="1"/>
  <c r="A238" i="24" s="1"/>
  <c r="A239" i="24" s="1"/>
  <c r="A240" i="24" s="1"/>
  <c r="A241" i="24" s="1"/>
  <c r="A242" i="24" s="1"/>
  <c r="A243" i="24" s="1"/>
  <c r="A244" i="24" s="1"/>
  <c r="A245" i="24" s="1"/>
  <c r="A246" i="24" s="1"/>
  <c r="A247" i="24" s="1"/>
  <c r="A248" i="24" s="1"/>
  <c r="A249" i="24" s="1"/>
  <c r="A250" i="24" s="1"/>
  <c r="A251" i="24" s="1"/>
  <c r="A252" i="24" s="1"/>
  <c r="A253" i="24" s="1"/>
  <c r="A254" i="24" s="1"/>
  <c r="A255" i="24" s="1"/>
  <c r="A256" i="24" s="1"/>
  <c r="A257" i="24" s="1"/>
  <c r="A258" i="24" s="1"/>
  <c r="A259" i="24" s="1"/>
  <c r="A260" i="24" s="1"/>
  <c r="A261" i="24" s="1"/>
  <c r="A262" i="24" s="1"/>
  <c r="A263" i="24" s="1"/>
  <c r="A264" i="24" s="1"/>
  <c r="A265" i="24" s="1"/>
  <c r="A266" i="24" s="1"/>
  <c r="A267" i="24" s="1"/>
  <c r="A268" i="24" s="1"/>
  <c r="A269" i="24" s="1"/>
  <c r="A270" i="24" s="1"/>
  <c r="A271" i="24" s="1"/>
  <c r="A272" i="24" s="1"/>
  <c r="A273" i="24" s="1"/>
  <c r="A274" i="24" s="1"/>
  <c r="A275" i="24" s="1"/>
  <c r="A276" i="24" s="1"/>
  <c r="A277" i="24" s="1"/>
  <c r="A278" i="24" s="1"/>
  <c r="A279" i="24" s="1"/>
  <c r="A280" i="24" s="1"/>
  <c r="A281" i="24" s="1"/>
  <c r="A282" i="24" s="1"/>
  <c r="A283" i="24" s="1"/>
  <c r="A284" i="24" s="1"/>
  <c r="A285" i="24" s="1"/>
  <c r="A286" i="24" s="1"/>
  <c r="A287" i="24" s="1"/>
  <c r="A288" i="24" s="1"/>
  <c r="A289" i="24" s="1"/>
  <c r="A290" i="24" s="1"/>
  <c r="A291" i="24" s="1"/>
  <c r="A292" i="24" s="1"/>
  <c r="A293" i="24" s="1"/>
  <c r="A294" i="24" s="1"/>
  <c r="A295" i="24" s="1"/>
  <c r="A296" i="24" s="1"/>
  <c r="A297" i="24" s="1"/>
  <c r="A298" i="24" s="1"/>
  <c r="A299" i="24" s="1"/>
  <c r="A300" i="24" s="1"/>
  <c r="A127" i="24"/>
  <c r="A128" i="24" s="1"/>
  <c r="A129" i="24" s="1"/>
  <c r="A130" i="24" s="1"/>
  <c r="A131" i="24" s="1"/>
  <c r="A132" i="24" s="1"/>
  <c r="A133" i="24" s="1"/>
  <c r="A134" i="24" s="1"/>
  <c r="A135" i="24" s="1"/>
  <c r="A136" i="24" s="1"/>
  <c r="A137" i="24" s="1"/>
  <c r="A138" i="24" s="1"/>
  <c r="A139" i="24" s="1"/>
  <c r="A140" i="24" s="1"/>
  <c r="A141" i="24" s="1"/>
  <c r="A142" i="24" s="1"/>
  <c r="A143" i="24" s="1"/>
  <c r="A144" i="24" s="1"/>
  <c r="A145" i="24" s="1"/>
  <c r="A146" i="24" s="1"/>
  <c r="A147" i="24" s="1"/>
  <c r="A148" i="24" s="1"/>
  <c r="A149" i="24" s="1"/>
  <c r="A150" i="24" s="1"/>
  <c r="A151" i="24" s="1"/>
  <c r="A152" i="24" s="1"/>
  <c r="A153" i="24" s="1"/>
  <c r="A154" i="24" s="1"/>
  <c r="A155" i="24" s="1"/>
  <c r="A156" i="24" s="1"/>
  <c r="A157" i="24" s="1"/>
  <c r="A158" i="24" s="1"/>
  <c r="A159" i="24" s="1"/>
  <c r="A160" i="24" s="1"/>
  <c r="A161" i="24" s="1"/>
  <c r="A162" i="24" s="1"/>
  <c r="A163" i="24" s="1"/>
  <c r="A164" i="24" s="1"/>
  <c r="A165" i="24" s="1"/>
  <c r="A166" i="24" s="1"/>
  <c r="A167" i="24" s="1"/>
  <c r="A168" i="24" s="1"/>
  <c r="A169" i="24" s="1"/>
  <c r="A170" i="24" s="1"/>
  <c r="A171" i="24" s="1"/>
  <c r="A172" i="24" s="1"/>
  <c r="A173" i="24" s="1"/>
  <c r="A174" i="24" s="1"/>
  <c r="A175" i="24" s="1"/>
  <c r="A176" i="24" s="1"/>
  <c r="A177" i="24" s="1"/>
  <c r="A178" i="24" s="1"/>
  <c r="A179" i="24" s="1"/>
  <c r="A180" i="24" s="1"/>
  <c r="A181" i="24" s="1"/>
  <c r="A182" i="24" s="1"/>
  <c r="A183" i="24" s="1"/>
  <c r="A184" i="24" s="1"/>
  <c r="A185" i="24" s="1"/>
  <c r="A186" i="24" s="1"/>
  <c r="A187" i="24" s="1"/>
  <c r="A188" i="24" s="1"/>
  <c r="A189" i="24" s="1"/>
  <c r="A4" i="24"/>
  <c r="A5" i="24" s="1"/>
  <c r="A6" i="24" s="1"/>
  <c r="A4" i="23"/>
  <c r="A5" i="23" s="1"/>
  <c r="A5" i="22"/>
  <c r="A6" i="22" s="1"/>
  <c r="A7" i="22" s="1"/>
  <c r="A8" i="22" s="1"/>
  <c r="A9" i="22" s="1"/>
  <c r="A10" i="22" s="1"/>
  <c r="A11" i="22" s="1"/>
  <c r="A12" i="22" s="1"/>
  <c r="A13" i="22" s="1"/>
  <c r="A14" i="22" s="1"/>
  <c r="A15" i="22" s="1"/>
  <c r="A16" i="22" s="1"/>
  <c r="A17" i="22" s="1"/>
  <c r="A23" i="22" s="1"/>
  <c r="A6" i="34" l="1"/>
  <c r="A7" i="34" s="1"/>
  <c r="A8" i="34" s="1"/>
  <c r="A7" i="24"/>
  <c r="A24" i="22"/>
  <c r="A9" i="34" l="1"/>
  <c r="A8" i="24"/>
  <c r="A25" i="22"/>
  <c r="B181" i="19"/>
  <c r="B126" i="19"/>
  <c r="B113" i="19"/>
  <c r="B89" i="19"/>
  <c r="B87" i="19"/>
  <c r="B82" i="19"/>
  <c r="B83" i="19" s="1"/>
  <c r="B95" i="19" s="1"/>
  <c r="B96" i="19" s="1"/>
  <c r="B97" i="19" s="1"/>
  <c r="B98" i="19" s="1"/>
  <c r="B99" i="19" s="1"/>
  <c r="B100" i="19" s="1"/>
  <c r="B101" i="19" s="1"/>
  <c r="B102" i="19" s="1"/>
  <c r="B103" i="19" s="1"/>
  <c r="B104" i="19" s="1"/>
  <c r="B105" i="19" s="1"/>
  <c r="B106" i="19" s="1"/>
  <c r="B107" i="19" s="1"/>
  <c r="B108" i="19" s="1"/>
  <c r="B109" i="19" s="1"/>
  <c r="B110" i="19" s="1"/>
  <c r="B111" i="19" s="1"/>
  <c r="B81" i="19"/>
  <c r="B80" i="19"/>
  <c r="B79" i="19"/>
  <c r="B64" i="19"/>
  <c r="B65" i="19" s="1"/>
  <c r="B66" i="19" s="1"/>
  <c r="B67" i="19" s="1"/>
  <c r="B68" i="19" s="1"/>
  <c r="B69" i="19" s="1"/>
  <c r="B70" i="19" s="1"/>
  <c r="B71" i="19" s="1"/>
  <c r="B72" i="19" s="1"/>
  <c r="B73" i="19" s="1"/>
  <c r="B74" i="19" s="1"/>
  <c r="B28" i="19"/>
  <c r="B29" i="19" s="1"/>
  <c r="B30" i="19" s="1"/>
  <c r="B31" i="19" s="1"/>
  <c r="B32" i="19" s="1"/>
  <c r="B33" i="19" s="1"/>
  <c r="B34" i="19" s="1"/>
  <c r="B35" i="19" s="1"/>
  <c r="B36" i="19" s="1"/>
  <c r="B37" i="19" s="1"/>
  <c r="B38" i="19" s="1"/>
  <c r="B39" i="19" s="1"/>
  <c r="B40" i="19" s="1"/>
  <c r="B41" i="19" s="1"/>
  <c r="B42" i="19" s="1"/>
  <c r="B43" i="19" s="1"/>
  <c r="B44" i="19" s="1"/>
  <c r="B45" i="19" s="1"/>
  <c r="B46" i="19" s="1"/>
  <c r="B47" i="19" s="1"/>
  <c r="B48" i="19" s="1"/>
  <c r="B49" i="19" s="1"/>
  <c r="B50" i="19" s="1"/>
  <c r="B51" i="19" s="1"/>
  <c r="B52" i="19" s="1"/>
  <c r="B53" i="19" s="1"/>
  <c r="B54" i="19" s="1"/>
  <c r="B55" i="19" s="1"/>
  <c r="B56" i="19" s="1"/>
  <c r="B57" i="19" s="1"/>
  <c r="B58" i="19" s="1"/>
  <c r="B59" i="19" s="1"/>
  <c r="B60" i="19" s="1"/>
  <c r="B61" i="19" s="1"/>
  <c r="B62" i="19" s="1"/>
  <c r="B63" i="19" s="1"/>
  <c r="B27" i="19"/>
  <c r="B26" i="19"/>
  <c r="B8" i="19"/>
  <c r="B9" i="19" s="1"/>
  <c r="B10" i="19" s="1"/>
  <c r="B11" i="19" s="1"/>
  <c r="B12" i="19" s="1"/>
  <c r="B13" i="19" s="1"/>
  <c r="B14" i="19" s="1"/>
  <c r="B15" i="19" s="1"/>
  <c r="B16" i="19" s="1"/>
  <c r="B17" i="19" s="1"/>
  <c r="B18" i="19" s="1"/>
  <c r="B19" i="19" s="1"/>
  <c r="B7" i="19"/>
  <c r="F83" i="19"/>
  <c r="A10" i="34" l="1"/>
  <c r="A9" i="24"/>
  <c r="A26" i="22"/>
  <c r="B114" i="19"/>
  <c r="B115" i="19" s="1"/>
  <c r="B116" i="19" s="1"/>
  <c r="B117" i="19" s="1"/>
  <c r="B118" i="19" s="1"/>
  <c r="B119" i="19" s="1"/>
  <c r="B120" i="19" s="1"/>
  <c r="B121" i="19" s="1"/>
  <c r="B122" i="19" s="1"/>
  <c r="B123" i="19" s="1"/>
  <c r="B124" i="19" s="1"/>
  <c r="B127" i="19" s="1"/>
  <c r="B128" i="19" s="1"/>
  <c r="B129" i="19" s="1"/>
  <c r="B130" i="19" s="1"/>
  <c r="B131" i="19" s="1"/>
  <c r="B132" i="19" s="1"/>
  <c r="B133" i="19" s="1"/>
  <c r="B134" i="19" s="1"/>
  <c r="B135" i="19" s="1"/>
  <c r="B136" i="19" s="1"/>
  <c r="B137" i="19" s="1"/>
  <c r="B138" i="19" s="1"/>
  <c r="B139" i="19" s="1"/>
  <c r="B140" i="19" s="1"/>
  <c r="B141" i="19" s="1"/>
  <c r="B142" i="19" s="1"/>
  <c r="B143" i="19" s="1"/>
  <c r="B144" i="19" s="1"/>
  <c r="B145" i="19" s="1"/>
  <c r="B146" i="19" s="1"/>
  <c r="B147" i="19" s="1"/>
  <c r="B148" i="19" s="1"/>
  <c r="B149" i="19" s="1"/>
  <c r="B150" i="19" s="1"/>
  <c r="B151" i="19" s="1"/>
  <c r="B152" i="19" s="1"/>
  <c r="B153" i="19" s="1"/>
  <c r="B154" i="19" s="1"/>
  <c r="B155" i="19" s="1"/>
  <c r="B156" i="19" s="1"/>
  <c r="B157" i="19" s="1"/>
  <c r="B158" i="19" s="1"/>
  <c r="B159" i="19" s="1"/>
  <c r="B160" i="19" s="1"/>
  <c r="B161" i="19" s="1"/>
  <c r="B162" i="19" s="1"/>
  <c r="B163" i="19" s="1"/>
  <c r="B164" i="19" s="1"/>
  <c r="B165" i="19" s="1"/>
  <c r="B166" i="19" s="1"/>
  <c r="B167" i="19" s="1"/>
  <c r="B168" i="19" s="1"/>
  <c r="B169" i="19" s="1"/>
  <c r="B170" i="19" s="1"/>
  <c r="B171" i="19" s="1"/>
  <c r="B172" i="19" s="1"/>
  <c r="B173" i="19" s="1"/>
  <c r="B174" i="19" s="1"/>
  <c r="B175" i="19" s="1"/>
  <c r="B176" i="19" s="1"/>
  <c r="B177" i="19" s="1"/>
  <c r="B178" i="19" s="1"/>
  <c r="B182" i="19" s="1"/>
  <c r="B183" i="19" s="1"/>
  <c r="B184" i="19" s="1"/>
  <c r="B185" i="19" s="1"/>
  <c r="B186" i="19" s="1"/>
  <c r="C40" i="21"/>
  <c r="C39" i="21"/>
  <c r="C38" i="21"/>
  <c r="C37" i="21"/>
  <c r="C36" i="21"/>
  <c r="C35" i="21"/>
  <c r="C34" i="21"/>
  <c r="C33" i="21"/>
  <c r="C32" i="21"/>
  <c r="C31" i="21"/>
  <c r="C30" i="21"/>
  <c r="C29" i="21"/>
  <c r="C28" i="21"/>
  <c r="C27" i="21"/>
  <c r="C26" i="21"/>
  <c r="C25" i="21"/>
  <c r="C24" i="21"/>
  <c r="C23" i="21"/>
  <c r="C22" i="21"/>
  <c r="C21" i="21"/>
  <c r="C20" i="21"/>
  <c r="C19" i="21"/>
  <c r="C18" i="21"/>
  <c r="C17" i="21"/>
  <c r="C16" i="21"/>
  <c r="C15" i="21"/>
  <c r="C14" i="21"/>
  <c r="C13" i="21"/>
  <c r="C12" i="21"/>
  <c r="C11" i="21"/>
  <c r="C10" i="21"/>
  <c r="C9" i="21"/>
  <c r="C8" i="21"/>
  <c r="C7" i="21"/>
  <c r="C6" i="21"/>
  <c r="C5" i="21"/>
  <c r="C4" i="21"/>
  <c r="C3" i="21"/>
  <c r="C2" i="21"/>
  <c r="C1" i="21"/>
  <c r="A11" i="34" l="1"/>
  <c r="A10" i="24"/>
  <c r="A27" i="22"/>
  <c r="A20" i="12"/>
  <c r="A12" i="34" l="1"/>
  <c r="A11" i="24"/>
  <c r="A28" i="22"/>
  <c r="A7" i="20"/>
  <c r="A6" i="17"/>
  <c r="A6" i="16"/>
  <c r="A6" i="15"/>
  <c r="A30" i="14"/>
  <c r="A27" i="14"/>
  <c r="A17" i="14"/>
  <c r="A6" i="14"/>
  <c r="A51" i="13"/>
  <c r="A13" i="34" l="1"/>
  <c r="A12" i="24"/>
  <c r="A29" i="22"/>
  <c r="F186" i="19"/>
  <c r="A14" i="34" l="1"/>
  <c r="A13" i="24"/>
  <c r="A30" i="22"/>
  <c r="F23" i="20"/>
  <c r="F22" i="20"/>
  <c r="F21" i="20"/>
  <c r="F20" i="20"/>
  <c r="F19" i="20"/>
  <c r="F18" i="20"/>
  <c r="F17" i="20"/>
  <c r="F16" i="20"/>
  <c r="F15" i="20"/>
  <c r="F14" i="20"/>
  <c r="F13" i="20"/>
  <c r="F12" i="20"/>
  <c r="F11" i="20"/>
  <c r="F10" i="20"/>
  <c r="F9" i="20"/>
  <c r="F8" i="20"/>
  <c r="F7" i="20"/>
  <c r="A8" i="20"/>
  <c r="A9" i="20" s="1"/>
  <c r="A10" i="20" s="1"/>
  <c r="A11" i="20" s="1"/>
  <c r="A12" i="20" s="1"/>
  <c r="A13" i="20" s="1"/>
  <c r="A14" i="20" s="1"/>
  <c r="A15" i="20" s="1"/>
  <c r="A16" i="20" s="1"/>
  <c r="A17" i="20" s="1"/>
  <c r="A18" i="20" s="1"/>
  <c r="A19" i="20" s="1"/>
  <c r="A20" i="20" s="1"/>
  <c r="A21" i="20" s="1"/>
  <c r="A22" i="20" s="1"/>
  <c r="A23" i="20" s="1"/>
  <c r="A15" i="34" l="1"/>
  <c r="A14" i="24"/>
  <c r="A31" i="22"/>
  <c r="F185" i="19"/>
  <c r="F184" i="19"/>
  <c r="F183" i="19"/>
  <c r="F182" i="19"/>
  <c r="F181" i="19"/>
  <c r="F180" i="19"/>
  <c r="F179" i="19"/>
  <c r="F178" i="19"/>
  <c r="F177" i="19"/>
  <c r="F176" i="19"/>
  <c r="F175" i="19"/>
  <c r="F174" i="19"/>
  <c r="F173" i="19"/>
  <c r="F172" i="19"/>
  <c r="F171" i="19"/>
  <c r="F170" i="19"/>
  <c r="F169" i="19"/>
  <c r="F168" i="19"/>
  <c r="F167" i="19"/>
  <c r="F166" i="19"/>
  <c r="F165" i="19"/>
  <c r="F164" i="19"/>
  <c r="F163" i="19"/>
  <c r="F162" i="19"/>
  <c r="F161" i="19"/>
  <c r="F160" i="19"/>
  <c r="F159" i="19"/>
  <c r="F158" i="19"/>
  <c r="F157" i="19"/>
  <c r="F156" i="19"/>
  <c r="F155" i="19"/>
  <c r="F154" i="19"/>
  <c r="F153" i="19"/>
  <c r="F152" i="19"/>
  <c r="F151" i="19"/>
  <c r="F150" i="19"/>
  <c r="F149" i="19"/>
  <c r="F148" i="19"/>
  <c r="F147" i="19"/>
  <c r="F146" i="19"/>
  <c r="F145" i="19"/>
  <c r="F144" i="19"/>
  <c r="F143" i="19"/>
  <c r="F142" i="19"/>
  <c r="F141" i="19"/>
  <c r="F140" i="19"/>
  <c r="F139" i="19"/>
  <c r="F138" i="19"/>
  <c r="F137" i="19"/>
  <c r="F136" i="19"/>
  <c r="F135" i="19"/>
  <c r="F134" i="19"/>
  <c r="F133" i="19"/>
  <c r="F132" i="19"/>
  <c r="F131" i="19"/>
  <c r="F130" i="19"/>
  <c r="F129" i="19"/>
  <c r="F128" i="19"/>
  <c r="F127" i="19"/>
  <c r="F126" i="19"/>
  <c r="F125" i="19"/>
  <c r="F124" i="19"/>
  <c r="F123" i="19"/>
  <c r="F122" i="19"/>
  <c r="F121" i="19"/>
  <c r="F120" i="19"/>
  <c r="F119" i="19"/>
  <c r="F118" i="19"/>
  <c r="F117" i="19"/>
  <c r="F116" i="19"/>
  <c r="F115" i="19"/>
  <c r="F114" i="19"/>
  <c r="F113" i="19"/>
  <c r="F112" i="19"/>
  <c r="F111" i="19"/>
  <c r="F110" i="19"/>
  <c r="F109" i="19"/>
  <c r="F108" i="19"/>
  <c r="F107" i="19"/>
  <c r="F106" i="19"/>
  <c r="F105" i="19"/>
  <c r="F104" i="19"/>
  <c r="F103" i="19"/>
  <c r="F102" i="19"/>
  <c r="F101" i="19"/>
  <c r="F100" i="19"/>
  <c r="F99" i="19"/>
  <c r="F98" i="19"/>
  <c r="F97" i="19"/>
  <c r="F96" i="19"/>
  <c r="F95" i="19"/>
  <c r="F89" i="19"/>
  <c r="F88" i="19"/>
  <c r="F87" i="19"/>
  <c r="F86" i="19"/>
  <c r="F85" i="19"/>
  <c r="F84" i="19"/>
  <c r="F82" i="19"/>
  <c r="F81" i="19"/>
  <c r="F80" i="19"/>
  <c r="F79" i="19"/>
  <c r="F74" i="19"/>
  <c r="F73" i="19"/>
  <c r="F72" i="19"/>
  <c r="F71" i="19"/>
  <c r="F70" i="19"/>
  <c r="F69" i="19"/>
  <c r="F68" i="19"/>
  <c r="F67" i="19"/>
  <c r="F66" i="19"/>
  <c r="F65" i="19"/>
  <c r="F64" i="19"/>
  <c r="F63" i="19"/>
  <c r="F62" i="19"/>
  <c r="F61" i="19"/>
  <c r="F60" i="19"/>
  <c r="F59" i="19"/>
  <c r="F58" i="19"/>
  <c r="F57" i="19"/>
  <c r="F56" i="19"/>
  <c r="F55" i="19"/>
  <c r="F54" i="19"/>
  <c r="F53" i="19"/>
  <c r="F52" i="19"/>
  <c r="F51" i="19"/>
  <c r="F50" i="19"/>
  <c r="F49" i="19"/>
  <c r="F48" i="19"/>
  <c r="F47" i="19"/>
  <c r="F46" i="19"/>
  <c r="F45" i="19"/>
  <c r="F44" i="19"/>
  <c r="F43" i="19"/>
  <c r="F42" i="19"/>
  <c r="F41" i="19"/>
  <c r="F40" i="19"/>
  <c r="F39" i="19"/>
  <c r="F38" i="19"/>
  <c r="F37" i="19"/>
  <c r="F36" i="19"/>
  <c r="F35" i="19"/>
  <c r="F34" i="19"/>
  <c r="F33" i="19"/>
  <c r="F32" i="19"/>
  <c r="F31" i="19"/>
  <c r="F30" i="19"/>
  <c r="F29" i="19"/>
  <c r="F28" i="19"/>
  <c r="F27" i="19"/>
  <c r="F26" i="19"/>
  <c r="F19" i="19"/>
  <c r="F18" i="19"/>
  <c r="F17" i="19"/>
  <c r="F16" i="19"/>
  <c r="F15" i="19"/>
  <c r="F14" i="19"/>
  <c r="F13" i="19"/>
  <c r="F12" i="19"/>
  <c r="F11" i="19"/>
  <c r="F10" i="19"/>
  <c r="F9" i="19"/>
  <c r="F8" i="19"/>
  <c r="F7" i="19"/>
  <c r="A7" i="19"/>
  <c r="A8" i="19" s="1"/>
  <c r="F6" i="19"/>
  <c r="A16" i="34" l="1"/>
  <c r="A15" i="24"/>
  <c r="A32" i="22"/>
  <c r="A9" i="19"/>
  <c r="D7" i="18"/>
  <c r="D6" i="18"/>
  <c r="D5" i="18"/>
  <c r="A6" i="18"/>
  <c r="A7" i="18"/>
  <c r="A17" i="34" l="1"/>
  <c r="A16" i="24"/>
  <c r="A33" i="22"/>
  <c r="A10" i="19"/>
  <c r="F76" i="17"/>
  <c r="F75" i="17"/>
  <c r="F74" i="17"/>
  <c r="F73" i="17"/>
  <c r="F72" i="17"/>
  <c r="F71" i="17"/>
  <c r="F70" i="17"/>
  <c r="F69" i="17"/>
  <c r="F68" i="17"/>
  <c r="F67" i="17"/>
  <c r="F66" i="17"/>
  <c r="F65" i="17"/>
  <c r="F64" i="17"/>
  <c r="F63" i="17"/>
  <c r="F62" i="17"/>
  <c r="F61" i="17"/>
  <c r="F60" i="17"/>
  <c r="F59" i="17"/>
  <c r="F58" i="17"/>
  <c r="F57" i="17"/>
  <c r="F56" i="17"/>
  <c r="F55" i="17"/>
  <c r="F54" i="17"/>
  <c r="F53" i="17"/>
  <c r="F52" i="17"/>
  <c r="F51" i="17"/>
  <c r="F50" i="17"/>
  <c r="F49" i="17"/>
  <c r="F48" i="17"/>
  <c r="F47" i="17"/>
  <c r="F46" i="17"/>
  <c r="F45" i="17"/>
  <c r="F44" i="17"/>
  <c r="F43" i="17"/>
  <c r="F42" i="17"/>
  <c r="F41" i="17"/>
  <c r="F40" i="17"/>
  <c r="F39" i="17"/>
  <c r="F38" i="17"/>
  <c r="F37" i="17"/>
  <c r="F36" i="17"/>
  <c r="F35" i="17"/>
  <c r="F34" i="17"/>
  <c r="F33" i="17"/>
  <c r="F32" i="17"/>
  <c r="F31" i="17"/>
  <c r="F30" i="17"/>
  <c r="F29" i="17"/>
  <c r="F28" i="17"/>
  <c r="F27" i="17"/>
  <c r="F26" i="17"/>
  <c r="F25" i="17"/>
  <c r="F24" i="17"/>
  <c r="F23" i="17"/>
  <c r="F22" i="17"/>
  <c r="F21" i="17"/>
  <c r="F20" i="17"/>
  <c r="F19" i="17"/>
  <c r="F18" i="17"/>
  <c r="F17" i="17"/>
  <c r="F16" i="17"/>
  <c r="F15" i="17"/>
  <c r="F14" i="17"/>
  <c r="F13" i="17"/>
  <c r="F12" i="17"/>
  <c r="F11" i="17"/>
  <c r="F10" i="17"/>
  <c r="F9" i="17"/>
  <c r="F8" i="17"/>
  <c r="F7" i="17"/>
  <c r="F6" i="17"/>
  <c r="A7" i="17"/>
  <c r="A8" i="17"/>
  <c r="A9" i="17" s="1"/>
  <c r="A10" i="17" s="1"/>
  <c r="A11" i="17" s="1"/>
  <c r="A12" i="17" s="1"/>
  <c r="A13" i="17" s="1"/>
  <c r="A14" i="17" s="1"/>
  <c r="A15" i="17" s="1"/>
  <c r="A16" i="17" s="1"/>
  <c r="A17" i="17" s="1"/>
  <c r="A18" i="17" s="1"/>
  <c r="A19" i="17" s="1"/>
  <c r="A20" i="17" s="1"/>
  <c r="A21" i="17" s="1"/>
  <c r="A22" i="17" s="1"/>
  <c r="A23" i="17" s="1"/>
  <c r="A24" i="17" s="1"/>
  <c r="A25" i="17" s="1"/>
  <c r="A26" i="17" s="1"/>
  <c r="A27" i="17" s="1"/>
  <c r="A28" i="17" s="1"/>
  <c r="A29" i="17" s="1"/>
  <c r="A30" i="17" s="1"/>
  <c r="A31" i="17" s="1"/>
  <c r="A32" i="17" s="1"/>
  <c r="A33" i="17" s="1"/>
  <c r="A34" i="17" s="1"/>
  <c r="A35" i="17" s="1"/>
  <c r="A36" i="17" s="1"/>
  <c r="A37" i="17" s="1"/>
  <c r="A38" i="17" s="1"/>
  <c r="A39" i="17" s="1"/>
  <c r="A40" i="17" s="1"/>
  <c r="A41" i="17" s="1"/>
  <c r="A42" i="17" s="1"/>
  <c r="A43" i="17" s="1"/>
  <c r="A44" i="17" s="1"/>
  <c r="A45" i="17" s="1"/>
  <c r="A46" i="17" s="1"/>
  <c r="A47" i="17" s="1"/>
  <c r="A48" i="17" s="1"/>
  <c r="A49" i="17" s="1"/>
  <c r="A50" i="17" s="1"/>
  <c r="A51" i="17" s="1"/>
  <c r="A52" i="17" s="1"/>
  <c r="A53" i="17" s="1"/>
  <c r="A54" i="17" s="1"/>
  <c r="A55" i="17" s="1"/>
  <c r="A56" i="17" s="1"/>
  <c r="A57" i="17" s="1"/>
  <c r="A58" i="17" s="1"/>
  <c r="A59" i="17" s="1"/>
  <c r="A60" i="17" s="1"/>
  <c r="A61" i="17" s="1"/>
  <c r="A62" i="17" s="1"/>
  <c r="A63" i="17" s="1"/>
  <c r="A64" i="17" s="1"/>
  <c r="A65" i="17" s="1"/>
  <c r="A66" i="17" s="1"/>
  <c r="A67" i="17" s="1"/>
  <c r="A68" i="17" s="1"/>
  <c r="A69" i="17" s="1"/>
  <c r="A70" i="17" s="1"/>
  <c r="A71" i="17" s="1"/>
  <c r="A72" i="17" s="1"/>
  <c r="A73" i="17" s="1"/>
  <c r="A74" i="17" s="1"/>
  <c r="A75" i="17" s="1"/>
  <c r="A76" i="17" s="1"/>
  <c r="A18" i="34" l="1"/>
  <c r="A17" i="24"/>
  <c r="A34" i="22"/>
  <c r="A11" i="19"/>
  <c r="F24" i="16"/>
  <c r="F23" i="16"/>
  <c r="F22" i="16"/>
  <c r="F21" i="16"/>
  <c r="F20" i="16"/>
  <c r="F19" i="16"/>
  <c r="F18" i="16"/>
  <c r="F17" i="16"/>
  <c r="F16" i="16"/>
  <c r="F15" i="16"/>
  <c r="F14" i="16"/>
  <c r="F13" i="16"/>
  <c r="F12" i="16"/>
  <c r="F11" i="16"/>
  <c r="F10" i="16"/>
  <c r="F9" i="16"/>
  <c r="F8" i="16"/>
  <c r="F7" i="16"/>
  <c r="F6" i="16"/>
  <c r="A7" i="16"/>
  <c r="A8" i="16" s="1"/>
  <c r="A9" i="16" s="1"/>
  <c r="A10" i="16" s="1"/>
  <c r="A11" i="16" s="1"/>
  <c r="A12" i="16" s="1"/>
  <c r="A13" i="16" s="1"/>
  <c r="A14" i="16" s="1"/>
  <c r="A15" i="16" s="1"/>
  <c r="A16" i="16" s="1"/>
  <c r="A17" i="16" s="1"/>
  <c r="A18" i="16" s="1"/>
  <c r="A19" i="16" s="1"/>
  <c r="A20" i="16" s="1"/>
  <c r="A21" i="16" s="1"/>
  <c r="A22" i="16" s="1"/>
  <c r="A23" i="16" s="1"/>
  <c r="A24" i="16" s="1"/>
  <c r="A19" i="34" l="1"/>
  <c r="A18" i="24"/>
  <c r="A35" i="22"/>
  <c r="A12" i="19"/>
  <c r="F68" i="15"/>
  <c r="F67" i="15"/>
  <c r="F66" i="15"/>
  <c r="F65" i="15"/>
  <c r="F64" i="15"/>
  <c r="F63" i="15"/>
  <c r="F62" i="15"/>
  <c r="F61" i="15"/>
  <c r="F60" i="15"/>
  <c r="F59" i="15"/>
  <c r="F58" i="15"/>
  <c r="F57" i="15"/>
  <c r="F56" i="15"/>
  <c r="F55" i="15"/>
  <c r="F54" i="15"/>
  <c r="F53" i="15"/>
  <c r="F52" i="15"/>
  <c r="F51" i="15"/>
  <c r="F50" i="15"/>
  <c r="F49" i="15"/>
  <c r="F48" i="15"/>
  <c r="F47" i="15"/>
  <c r="F46" i="15"/>
  <c r="F45" i="15"/>
  <c r="F44" i="15"/>
  <c r="F43" i="15"/>
  <c r="F42" i="15"/>
  <c r="F41" i="15"/>
  <c r="F40" i="15"/>
  <c r="F39" i="15"/>
  <c r="F38" i="15"/>
  <c r="F37" i="15"/>
  <c r="F36" i="15"/>
  <c r="F35" i="15"/>
  <c r="F34" i="15"/>
  <c r="F33" i="15"/>
  <c r="F32" i="15"/>
  <c r="F31" i="15"/>
  <c r="F30" i="15"/>
  <c r="F29" i="15"/>
  <c r="F28" i="15"/>
  <c r="F27" i="15"/>
  <c r="F26" i="15"/>
  <c r="F25" i="15"/>
  <c r="F24" i="15"/>
  <c r="F23" i="15"/>
  <c r="F22" i="15"/>
  <c r="F21" i="15"/>
  <c r="F20" i="15"/>
  <c r="F19" i="15"/>
  <c r="F18" i="15"/>
  <c r="F17" i="15"/>
  <c r="F16" i="15"/>
  <c r="F15" i="15"/>
  <c r="F14" i="15"/>
  <c r="F13" i="15"/>
  <c r="F12" i="15"/>
  <c r="F11" i="15"/>
  <c r="F10" i="15"/>
  <c r="F9" i="15"/>
  <c r="F8" i="15"/>
  <c r="F7" i="15"/>
  <c r="F6" i="15"/>
  <c r="A20" i="34" l="1"/>
  <c r="A19" i="24"/>
  <c r="A36" i="22"/>
  <c r="A13" i="19"/>
  <c r="A7" i="15"/>
  <c r="A8" i="15" s="1"/>
  <c r="A9" i="15" s="1"/>
  <c r="A10" i="15" s="1"/>
  <c r="A11" i="15" s="1"/>
  <c r="A12" i="15" s="1"/>
  <c r="A13" i="15" s="1"/>
  <c r="A14" i="15" s="1"/>
  <c r="A15" i="15" s="1"/>
  <c r="A16" i="15" s="1"/>
  <c r="A17" i="15" s="1"/>
  <c r="A18" i="15" s="1"/>
  <c r="A19" i="15" s="1"/>
  <c r="A20" i="15" s="1"/>
  <c r="A21" i="15" s="1"/>
  <c r="A22" i="15" s="1"/>
  <c r="A23" i="15" s="1"/>
  <c r="A24" i="15" s="1"/>
  <c r="A25" i="15" s="1"/>
  <c r="A26" i="15" s="1"/>
  <c r="A27" i="15" s="1"/>
  <c r="A28" i="15" s="1"/>
  <c r="A29" i="15" s="1"/>
  <c r="A30" i="15" s="1"/>
  <c r="A31" i="15" s="1"/>
  <c r="A32" i="15" s="1"/>
  <c r="A33" i="15" s="1"/>
  <c r="A34" i="15" s="1"/>
  <c r="A35" i="15" s="1"/>
  <c r="A36" i="15" s="1"/>
  <c r="A37" i="15" s="1"/>
  <c r="A38" i="15" s="1"/>
  <c r="A39" i="15" s="1"/>
  <c r="A40" i="15" s="1"/>
  <c r="A41" i="15" s="1"/>
  <c r="A42" i="15" s="1"/>
  <c r="A43" i="15" s="1"/>
  <c r="A44" i="15" s="1"/>
  <c r="A45" i="15" s="1"/>
  <c r="A46" i="15" s="1"/>
  <c r="A47" i="15" s="1"/>
  <c r="A48" i="15" s="1"/>
  <c r="A49" i="15" s="1"/>
  <c r="A50" i="15" s="1"/>
  <c r="A51" i="15" s="1"/>
  <c r="A52" i="15" s="1"/>
  <c r="A53" i="15" s="1"/>
  <c r="A54" i="15" s="1"/>
  <c r="A55" i="15" s="1"/>
  <c r="A56" i="15" s="1"/>
  <c r="A57" i="15" s="1"/>
  <c r="A58" i="15" s="1"/>
  <c r="A59" i="15" s="1"/>
  <c r="A60" i="15" s="1"/>
  <c r="A61" i="15" s="1"/>
  <c r="A62" i="15" s="1"/>
  <c r="A63" i="15" s="1"/>
  <c r="A64" i="15" s="1"/>
  <c r="A65" i="15" s="1"/>
  <c r="A66" i="15" s="1"/>
  <c r="A67" i="15" s="1"/>
  <c r="A68" i="15" s="1"/>
  <c r="A21" i="34" l="1"/>
  <c r="A20" i="24"/>
  <c r="A37" i="22"/>
  <c r="A14" i="19"/>
  <c r="F56" i="14"/>
  <c r="F55" i="14"/>
  <c r="F54" i="14"/>
  <c r="F53" i="14"/>
  <c r="F52" i="14"/>
  <c r="F51" i="14"/>
  <c r="F50" i="14"/>
  <c r="F49" i="14"/>
  <c r="F48" i="14"/>
  <c r="F47" i="14"/>
  <c r="F46" i="14"/>
  <c r="F45" i="14"/>
  <c r="F44" i="14"/>
  <c r="F43" i="14"/>
  <c r="F42" i="14"/>
  <c r="F41" i="14"/>
  <c r="F40" i="14"/>
  <c r="F39" i="14"/>
  <c r="F38" i="14"/>
  <c r="F37" i="14"/>
  <c r="F36" i="14"/>
  <c r="F35" i="14"/>
  <c r="F34" i="14"/>
  <c r="F33" i="14"/>
  <c r="F32" i="14"/>
  <c r="F31" i="14"/>
  <c r="F30" i="14"/>
  <c r="F29" i="14"/>
  <c r="F28" i="14"/>
  <c r="F27" i="14"/>
  <c r="F26" i="14"/>
  <c r="F25" i="14"/>
  <c r="F24" i="14"/>
  <c r="F23" i="14"/>
  <c r="F22" i="14"/>
  <c r="F21" i="14"/>
  <c r="F20" i="14"/>
  <c r="F19" i="14"/>
  <c r="F18" i="14"/>
  <c r="F17" i="14"/>
  <c r="F16" i="14"/>
  <c r="F15" i="14"/>
  <c r="F14" i="14"/>
  <c r="F13" i="14"/>
  <c r="F12" i="14"/>
  <c r="F11" i="14"/>
  <c r="F10" i="14"/>
  <c r="F9" i="14"/>
  <c r="F8" i="14"/>
  <c r="F7" i="14"/>
  <c r="F6" i="14"/>
  <c r="A7" i="14"/>
  <c r="A8" i="14"/>
  <c r="A9" i="14" s="1"/>
  <c r="A10" i="14" s="1"/>
  <c r="A11" i="14" s="1"/>
  <c r="A12" i="14" s="1"/>
  <c r="A13" i="14" s="1"/>
  <c r="A14" i="14" s="1"/>
  <c r="A15" i="14" s="1"/>
  <c r="A18" i="14" s="1"/>
  <c r="A19" i="14" s="1"/>
  <c r="A20" i="14" s="1"/>
  <c r="A21" i="14" s="1"/>
  <c r="A22" i="14" s="1"/>
  <c r="A23" i="14" s="1"/>
  <c r="A24" i="14" s="1"/>
  <c r="A25" i="14" s="1"/>
  <c r="A28" i="14" s="1"/>
  <c r="A31" i="14" s="1"/>
  <c r="A32" i="14" s="1"/>
  <c r="A33" i="14" s="1"/>
  <c r="A34" i="14" s="1"/>
  <c r="A35" i="14" s="1"/>
  <c r="A36" i="14" s="1"/>
  <c r="A37" i="14" s="1"/>
  <c r="A38" i="14" s="1"/>
  <c r="A39" i="14" s="1"/>
  <c r="A40" i="14" s="1"/>
  <c r="A41" i="14" s="1"/>
  <c r="A42" i="14" s="1"/>
  <c r="A43" i="14" s="1"/>
  <c r="A44" i="14" s="1"/>
  <c r="A45" i="14" s="1"/>
  <c r="A46" i="14" s="1"/>
  <c r="A47" i="14" s="1"/>
  <c r="A48" i="14" s="1"/>
  <c r="A49" i="14" s="1"/>
  <c r="A50" i="14" s="1"/>
  <c r="A51" i="14" s="1"/>
  <c r="A52" i="14" s="1"/>
  <c r="A53" i="14" s="1"/>
  <c r="A54" i="14" s="1"/>
  <c r="A55" i="14" s="1"/>
  <c r="A56" i="14" s="1"/>
  <c r="A22" i="34" l="1"/>
  <c r="A21" i="24"/>
  <c r="A38" i="22"/>
  <c r="A15" i="19"/>
  <c r="F73" i="13"/>
  <c r="F72" i="13"/>
  <c r="F71" i="13"/>
  <c r="F70" i="13"/>
  <c r="F69" i="13"/>
  <c r="F68" i="13"/>
  <c r="F67" i="13"/>
  <c r="F66" i="13"/>
  <c r="F65" i="13"/>
  <c r="F64" i="13"/>
  <c r="F63" i="13"/>
  <c r="F62" i="13"/>
  <c r="F61" i="13"/>
  <c r="F60" i="13"/>
  <c r="F59" i="13"/>
  <c r="F58" i="13"/>
  <c r="F57" i="13"/>
  <c r="F56" i="13"/>
  <c r="F55" i="13"/>
  <c r="F54" i="13"/>
  <c r="F53" i="13"/>
  <c r="F52" i="13"/>
  <c r="F51" i="13"/>
  <c r="F50" i="13"/>
  <c r="F49" i="13"/>
  <c r="F48" i="13"/>
  <c r="F47" i="13"/>
  <c r="F46" i="13"/>
  <c r="F45" i="13"/>
  <c r="F44" i="13"/>
  <c r="F43" i="13"/>
  <c r="F42" i="13"/>
  <c r="F41" i="13"/>
  <c r="F40" i="13"/>
  <c r="F39" i="13"/>
  <c r="F38" i="13"/>
  <c r="F37" i="13"/>
  <c r="F36" i="13"/>
  <c r="F35" i="13"/>
  <c r="F34" i="13"/>
  <c r="F33" i="13"/>
  <c r="F32" i="13"/>
  <c r="F31" i="13"/>
  <c r="F30" i="13"/>
  <c r="F29" i="13"/>
  <c r="F28" i="13"/>
  <c r="F27" i="13"/>
  <c r="F26" i="13"/>
  <c r="F25" i="13"/>
  <c r="F24" i="13"/>
  <c r="F23" i="13"/>
  <c r="F22" i="13"/>
  <c r="F21" i="13"/>
  <c r="F20" i="13"/>
  <c r="F19" i="13"/>
  <c r="F18" i="13"/>
  <c r="F17" i="13"/>
  <c r="F16" i="13"/>
  <c r="F15" i="13"/>
  <c r="F14" i="13"/>
  <c r="F13" i="13"/>
  <c r="F12" i="13"/>
  <c r="F11" i="13"/>
  <c r="F10" i="13"/>
  <c r="F9" i="13"/>
  <c r="F8" i="13"/>
  <c r="F7" i="13"/>
  <c r="A23" i="34" l="1"/>
  <c r="A22" i="24"/>
  <c r="A39" i="22"/>
  <c r="A16" i="19"/>
  <c r="F6" i="13"/>
  <c r="A7" i="13"/>
  <c r="A8" i="13"/>
  <c r="A9" i="13"/>
  <c r="A10" i="13"/>
  <c r="A11" i="13" s="1"/>
  <c r="A12" i="13" s="1"/>
  <c r="A13" i="13" s="1"/>
  <c r="A14" i="13" s="1"/>
  <c r="A15" i="13" s="1"/>
  <c r="A16" i="13" s="1"/>
  <c r="A17" i="13" s="1"/>
  <c r="A18" i="13" s="1"/>
  <c r="A19" i="13" s="1"/>
  <c r="A20" i="13" s="1"/>
  <c r="A21" i="13" s="1"/>
  <c r="A22" i="13" s="1"/>
  <c r="A23" i="13" s="1"/>
  <c r="A24" i="13" s="1"/>
  <c r="A25" i="13" s="1"/>
  <c r="A26" i="13" s="1"/>
  <c r="A27" i="13" s="1"/>
  <c r="A28" i="13" s="1"/>
  <c r="A29" i="13" s="1"/>
  <c r="A30" i="13" s="1"/>
  <c r="A31" i="13" s="1"/>
  <c r="A32" i="13" s="1"/>
  <c r="A33" i="13" s="1"/>
  <c r="A34" i="13" s="1"/>
  <c r="A35" i="13" s="1"/>
  <c r="A36" i="13" s="1"/>
  <c r="A37" i="13" s="1"/>
  <c r="A38" i="13" s="1"/>
  <c r="A39" i="13" s="1"/>
  <c r="A40" i="13" s="1"/>
  <c r="A41" i="13" s="1"/>
  <c r="A42" i="13" s="1"/>
  <c r="A43" i="13" s="1"/>
  <c r="A44" i="13" s="1"/>
  <c r="A45" i="13" s="1"/>
  <c r="A46" i="13" s="1"/>
  <c r="A47" i="13" s="1"/>
  <c r="A48" i="13" s="1"/>
  <c r="A49" i="13" s="1"/>
  <c r="A52" i="13" s="1"/>
  <c r="A53" i="13" s="1"/>
  <c r="A54" i="13" s="1"/>
  <c r="A55" i="13" s="1"/>
  <c r="A56" i="13" s="1"/>
  <c r="A57" i="13" s="1"/>
  <c r="A58" i="13" s="1"/>
  <c r="A59" i="13" s="1"/>
  <c r="A60" i="13" s="1"/>
  <c r="A61" i="13" s="1"/>
  <c r="A62" i="13" s="1"/>
  <c r="A63" i="13" s="1"/>
  <c r="A64" i="13" s="1"/>
  <c r="A65" i="13" s="1"/>
  <c r="A66" i="13" s="1"/>
  <c r="A67" i="13" s="1"/>
  <c r="A68" i="13" s="1"/>
  <c r="A69" i="13" s="1"/>
  <c r="A70" i="13" s="1"/>
  <c r="A71" i="13" s="1"/>
  <c r="A72" i="13" s="1"/>
  <c r="A73" i="13" s="1"/>
  <c r="A24" i="34" l="1"/>
  <c r="A23" i="24"/>
  <c r="A40" i="22"/>
  <c r="A17" i="19"/>
  <c r="A25" i="34" l="1"/>
  <c r="A24" i="24"/>
  <c r="A41" i="22"/>
  <c r="A18" i="19"/>
  <c r="E46" i="12"/>
  <c r="E45" i="12"/>
  <c r="E44" i="12"/>
  <c r="E43" i="12"/>
  <c r="E42" i="12"/>
  <c r="E41" i="12"/>
  <c r="E40" i="12"/>
  <c r="E39" i="12"/>
  <c r="E38" i="12"/>
  <c r="E37" i="12"/>
  <c r="E36" i="12"/>
  <c r="E35" i="12"/>
  <c r="E34" i="12"/>
  <c r="E33" i="12"/>
  <c r="E32" i="12"/>
  <c r="E31" i="12"/>
  <c r="E30" i="12"/>
  <c r="E29" i="12"/>
  <c r="E28" i="12"/>
  <c r="E27" i="12"/>
  <c r="E26" i="12"/>
  <c r="E25" i="12"/>
  <c r="E24" i="12"/>
  <c r="E23" i="12"/>
  <c r="E22" i="12"/>
  <c r="E21" i="12"/>
  <c r="E20" i="12"/>
  <c r="E19" i="12"/>
  <c r="E18" i="12"/>
  <c r="E17" i="12"/>
  <c r="E16" i="12"/>
  <c r="E15" i="12"/>
  <c r="E14" i="12"/>
  <c r="E13" i="12"/>
  <c r="E12" i="12"/>
  <c r="E11" i="12"/>
  <c r="E10" i="12"/>
  <c r="E9" i="12"/>
  <c r="E8" i="12"/>
  <c r="E7" i="12"/>
  <c r="E6" i="12"/>
  <c r="A7" i="12"/>
  <c r="A8" i="12" s="1"/>
  <c r="A9" i="12" s="1"/>
  <c r="A10" i="12" s="1"/>
  <c r="A11" i="12" s="1"/>
  <c r="A12" i="12" s="1"/>
  <c r="A13" i="12" s="1"/>
  <c r="A14" i="12" s="1"/>
  <c r="A15" i="12" s="1"/>
  <c r="A16" i="12" s="1"/>
  <c r="A17" i="12" s="1"/>
  <c r="A18" i="12" s="1"/>
  <c r="A21" i="12" s="1"/>
  <c r="A26" i="34" l="1"/>
  <c r="A25" i="24"/>
  <c r="A42" i="22"/>
  <c r="A22" i="12"/>
  <c r="A19" i="19"/>
  <c r="A27" i="34" l="1"/>
  <c r="A26" i="24"/>
  <c r="A43" i="22"/>
  <c r="A23" i="12"/>
  <c r="A26" i="19"/>
  <c r="A28" i="34" l="1"/>
  <c r="A27" i="24"/>
  <c r="A44" i="22"/>
  <c r="A24" i="12"/>
  <c r="A27" i="19"/>
  <c r="A29" i="34" l="1"/>
  <c r="A28" i="24"/>
  <c r="A45" i="22"/>
  <c r="A25" i="12"/>
  <c r="A28" i="19"/>
  <c r="A30" i="34" l="1"/>
  <c r="A29" i="24"/>
  <c r="A46" i="22"/>
  <c r="A26" i="12"/>
  <c r="A29" i="19"/>
  <c r="A31" i="34" l="1"/>
  <c r="A30" i="24"/>
  <c r="A47" i="22"/>
  <c r="A27" i="12"/>
  <c r="A30" i="19"/>
  <c r="E147" i="9"/>
  <c r="E146" i="9"/>
  <c r="E145" i="9"/>
  <c r="E144" i="9"/>
  <c r="E142" i="9"/>
  <c r="E141" i="9"/>
  <c r="E140" i="9"/>
  <c r="E139" i="9"/>
  <c r="E137" i="9"/>
  <c r="E136" i="9"/>
  <c r="E135" i="9"/>
  <c r="E134" i="9"/>
  <c r="E133" i="9"/>
  <c r="E132" i="9"/>
  <c r="E129" i="9"/>
  <c r="E128" i="9"/>
  <c r="E127" i="9"/>
  <c r="E126" i="9"/>
  <c r="E125" i="9"/>
  <c r="E124" i="9"/>
  <c r="E123" i="9"/>
  <c r="E122" i="9"/>
  <c r="E121" i="9"/>
  <c r="E120" i="9"/>
  <c r="E119" i="9"/>
  <c r="E118" i="9"/>
  <c r="E117" i="9"/>
  <c r="E116" i="9"/>
  <c r="E115" i="9"/>
  <c r="E107" i="9"/>
  <c r="E106" i="9"/>
  <c r="E105" i="9"/>
  <c r="E104" i="9"/>
  <c r="E103" i="9"/>
  <c r="E102" i="9"/>
  <c r="E95" i="9"/>
  <c r="E93" i="9"/>
  <c r="E92" i="9"/>
  <c r="E91" i="9"/>
  <c r="E90" i="9"/>
  <c r="E89" i="9"/>
  <c r="E88" i="9"/>
  <c r="E87" i="9"/>
  <c r="E86" i="9"/>
  <c r="E85" i="9"/>
  <c r="E84" i="9"/>
  <c r="E83" i="9"/>
  <c r="E82" i="9"/>
  <c r="E79" i="9"/>
  <c r="E78" i="9"/>
  <c r="E77" i="9"/>
  <c r="E76" i="9"/>
  <c r="E75" i="9"/>
  <c r="E74" i="9"/>
  <c r="E73" i="9"/>
  <c r="E72" i="9"/>
  <c r="E71" i="9"/>
  <c r="E70" i="9"/>
  <c r="E69" i="9"/>
  <c r="E68" i="9"/>
  <c r="E67" i="9"/>
  <c r="E66" i="9"/>
  <c r="E65" i="9"/>
  <c r="E64" i="9"/>
  <c r="E63" i="9"/>
  <c r="E62" i="9"/>
  <c r="E61" i="9"/>
  <c r="E60" i="9"/>
  <c r="E59" i="9"/>
  <c r="E58" i="9"/>
  <c r="E57" i="9"/>
  <c r="E56" i="9"/>
  <c r="E55" i="9"/>
  <c r="E54" i="9"/>
  <c r="E53" i="9"/>
  <c r="E52" i="9"/>
  <c r="E51" i="9"/>
  <c r="E50" i="9"/>
  <c r="E49" i="9"/>
  <c r="E48" i="9"/>
  <c r="E47" i="9"/>
  <c r="E46" i="9"/>
  <c r="E45" i="9"/>
  <c r="E44" i="9"/>
  <c r="E43" i="9"/>
  <c r="E42" i="9"/>
  <c r="E41" i="9"/>
  <c r="E40" i="9"/>
  <c r="E39" i="9"/>
  <c r="E38" i="9"/>
  <c r="E37" i="9"/>
  <c r="E36" i="9"/>
  <c r="E35" i="9"/>
  <c r="E34" i="9"/>
  <c r="E33" i="9"/>
  <c r="E32" i="9"/>
  <c r="E31" i="9"/>
  <c r="E30" i="9"/>
  <c r="E29" i="9"/>
  <c r="E28" i="9"/>
  <c r="E27" i="9"/>
  <c r="E26" i="9"/>
  <c r="E25" i="9"/>
  <c r="E24" i="9"/>
  <c r="E23" i="9"/>
  <c r="E22" i="9"/>
  <c r="E21" i="9"/>
  <c r="E20" i="9"/>
  <c r="E19" i="9"/>
  <c r="E18" i="9"/>
  <c r="E11" i="9"/>
  <c r="E10" i="9"/>
  <c r="E5" i="9"/>
  <c r="E4" i="9"/>
  <c r="E3" i="9"/>
  <c r="A32" i="34" l="1"/>
  <c r="A31" i="24"/>
  <c r="A48" i="22"/>
  <c r="A28" i="12"/>
  <c r="A31" i="19"/>
  <c r="C203" i="8"/>
  <c r="C202" i="8"/>
  <c r="C201" i="8"/>
  <c r="C200" i="8"/>
  <c r="C199" i="8"/>
  <c r="C198" i="8"/>
  <c r="C197" i="8"/>
  <c r="C196" i="8"/>
  <c r="C195" i="8"/>
  <c r="C194" i="8"/>
  <c r="C193" i="8"/>
  <c r="C192" i="8"/>
  <c r="C191" i="8"/>
  <c r="C190" i="8"/>
  <c r="C189" i="8"/>
  <c r="C188" i="8"/>
  <c r="C187" i="8"/>
  <c r="C186" i="8"/>
  <c r="C185" i="8"/>
  <c r="C184" i="8"/>
  <c r="C183" i="8"/>
  <c r="C182" i="8"/>
  <c r="C181" i="8"/>
  <c r="C180" i="8"/>
  <c r="C179" i="8"/>
  <c r="C178" i="8"/>
  <c r="C177" i="8"/>
  <c r="C176" i="8"/>
  <c r="C175" i="8"/>
  <c r="C174" i="8"/>
  <c r="C173" i="8"/>
  <c r="C172" i="8"/>
  <c r="C171" i="8"/>
  <c r="C170" i="8"/>
  <c r="C169" i="8"/>
  <c r="C168" i="8"/>
  <c r="C167" i="8"/>
  <c r="C166" i="8"/>
  <c r="C165" i="8"/>
  <c r="C164" i="8"/>
  <c r="C163" i="8"/>
  <c r="C162" i="8"/>
  <c r="C161" i="8"/>
  <c r="C160" i="8"/>
  <c r="C159" i="8"/>
  <c r="C158" i="8"/>
  <c r="C157" i="8"/>
  <c r="C156" i="8"/>
  <c r="C155" i="8"/>
  <c r="C154" i="8"/>
  <c r="C153" i="8"/>
  <c r="C152" i="8"/>
  <c r="C151" i="8"/>
  <c r="C150" i="8"/>
  <c r="C149" i="8"/>
  <c r="C148" i="8"/>
  <c r="C147" i="8"/>
  <c r="C146" i="8"/>
  <c r="C145" i="8"/>
  <c r="C144" i="8"/>
  <c r="C143" i="8"/>
  <c r="C142" i="8"/>
  <c r="C141" i="8"/>
  <c r="C140" i="8"/>
  <c r="C139" i="8"/>
  <c r="C138" i="8"/>
  <c r="C137" i="8"/>
  <c r="C136" i="8"/>
  <c r="C135" i="8"/>
  <c r="C134" i="8"/>
  <c r="C133" i="8"/>
  <c r="C132" i="8"/>
  <c r="C131" i="8"/>
  <c r="C130" i="8"/>
  <c r="C129" i="8"/>
  <c r="C128" i="8"/>
  <c r="C127" i="8"/>
  <c r="C126" i="8"/>
  <c r="C125" i="8"/>
  <c r="C124" i="8"/>
  <c r="C123" i="8"/>
  <c r="C122" i="8"/>
  <c r="C121" i="8"/>
  <c r="C120" i="8"/>
  <c r="C119" i="8"/>
  <c r="C118" i="8"/>
  <c r="C117" i="8"/>
  <c r="C116" i="8"/>
  <c r="C115" i="8"/>
  <c r="C114" i="8"/>
  <c r="C113" i="8"/>
  <c r="C112" i="8"/>
  <c r="C111" i="8"/>
  <c r="C110" i="8"/>
  <c r="C109" i="8"/>
  <c r="C108" i="8"/>
  <c r="C107" i="8"/>
  <c r="C106" i="8"/>
  <c r="C105" i="8"/>
  <c r="C104" i="8"/>
  <c r="C103" i="8"/>
  <c r="C102" i="8"/>
  <c r="C101" i="8"/>
  <c r="C100" i="8"/>
  <c r="C99" i="8"/>
  <c r="C98" i="8"/>
  <c r="C97" i="8"/>
  <c r="C96" i="8"/>
  <c r="C95" i="8"/>
  <c r="C94" i="8"/>
  <c r="C93" i="8"/>
  <c r="C92" i="8"/>
  <c r="C91" i="8"/>
  <c r="C90" i="8"/>
  <c r="C89" i="8"/>
  <c r="C88" i="8"/>
  <c r="C87" i="8"/>
  <c r="C86" i="8"/>
  <c r="C85" i="8"/>
  <c r="C84" i="8"/>
  <c r="C83" i="8"/>
  <c r="C82" i="8"/>
  <c r="C81" i="8"/>
  <c r="C80" i="8"/>
  <c r="C79" i="8"/>
  <c r="C78" i="8"/>
  <c r="C77" i="8"/>
  <c r="C76" i="8"/>
  <c r="C75" i="8"/>
  <c r="C74" i="8"/>
  <c r="C73" i="8"/>
  <c r="C72" i="8"/>
  <c r="C71" i="8"/>
  <c r="C70" i="8"/>
  <c r="C69" i="8"/>
  <c r="C68" i="8"/>
  <c r="C67" i="8"/>
  <c r="C66" i="8"/>
  <c r="C65" i="8"/>
  <c r="C64" i="8"/>
  <c r="C63" i="8"/>
  <c r="C62" i="8"/>
  <c r="C61" i="8"/>
  <c r="C60" i="8"/>
  <c r="C59" i="8"/>
  <c r="C58" i="8"/>
  <c r="C57" i="8"/>
  <c r="C56" i="8"/>
  <c r="C55" i="8"/>
  <c r="C54" i="8"/>
  <c r="C53" i="8"/>
  <c r="C52" i="8"/>
  <c r="C51" i="8"/>
  <c r="C50" i="8"/>
  <c r="C49" i="8"/>
  <c r="C48" i="8"/>
  <c r="C47" i="8"/>
  <c r="C46" i="8"/>
  <c r="C45" i="8"/>
  <c r="C44" i="8"/>
  <c r="C43" i="8"/>
  <c r="C42" i="8"/>
  <c r="C41" i="8"/>
  <c r="C40" i="8"/>
  <c r="C39" i="8"/>
  <c r="C38" i="8"/>
  <c r="C37" i="8"/>
  <c r="C36" i="8"/>
  <c r="C35" i="8"/>
  <c r="C34" i="8"/>
  <c r="C33" i="8"/>
  <c r="C32" i="8"/>
  <c r="C31" i="8"/>
  <c r="C30" i="8"/>
  <c r="C29" i="8"/>
  <c r="C28" i="8"/>
  <c r="C27" i="8"/>
  <c r="C26" i="8"/>
  <c r="C25" i="8"/>
  <c r="C24" i="8"/>
  <c r="C23" i="8"/>
  <c r="C22" i="8"/>
  <c r="C21" i="8"/>
  <c r="C20" i="8"/>
  <c r="C19" i="8"/>
  <c r="C18" i="8"/>
  <c r="C17" i="8"/>
  <c r="C16" i="8"/>
  <c r="C15" i="8"/>
  <c r="C14" i="8"/>
  <c r="C13" i="8"/>
  <c r="C12" i="8"/>
  <c r="C11" i="8"/>
  <c r="C10" i="8"/>
  <c r="C9" i="8"/>
  <c r="C8" i="8"/>
  <c r="C7" i="8"/>
  <c r="C6" i="8"/>
  <c r="C5" i="8"/>
  <c r="C4" i="8"/>
  <c r="C3" i="8"/>
  <c r="C2" i="8"/>
  <c r="C1" i="8"/>
  <c r="A33" i="34" l="1"/>
  <c r="A32" i="24"/>
  <c r="A49" i="22"/>
  <c r="A29" i="12"/>
  <c r="A32" i="19"/>
  <c r="A2" i="6"/>
  <c r="A34" i="34" l="1"/>
  <c r="A33" i="24"/>
  <c r="A50" i="22"/>
  <c r="A30" i="12"/>
  <c r="A33" i="19"/>
  <c r="A35" i="34" l="1"/>
  <c r="A34" i="24"/>
  <c r="A51" i="22"/>
  <c r="A31" i="12"/>
  <c r="A34" i="19"/>
  <c r="A36" i="34" l="1"/>
  <c r="A35" i="24"/>
  <c r="A52" i="22"/>
  <c r="A32" i="12"/>
  <c r="A35" i="19"/>
  <c r="A37" i="34" l="1"/>
  <c r="A36" i="24"/>
  <c r="A53" i="22"/>
  <c r="A33" i="12"/>
  <c r="A36" i="19"/>
  <c r="A38" i="34" l="1"/>
  <c r="A37" i="24"/>
  <c r="A54" i="22"/>
  <c r="A34" i="12"/>
  <c r="A37" i="19"/>
  <c r="A39" i="34" l="1"/>
  <c r="A38" i="24"/>
  <c r="A55" i="22"/>
  <c r="A35" i="12"/>
  <c r="A38" i="19"/>
  <c r="A40" i="34" l="1"/>
  <c r="A39" i="24"/>
  <c r="A56" i="22"/>
  <c r="A36" i="12"/>
  <c r="A39" i="19"/>
  <c r="A41" i="34" l="1"/>
  <c r="A40" i="24"/>
  <c r="A57" i="22"/>
  <c r="A37" i="12"/>
  <c r="A40" i="19"/>
  <c r="A42" i="34" l="1"/>
  <c r="A41" i="24"/>
  <c r="A58" i="22"/>
  <c r="A38" i="12"/>
  <c r="A41" i="19"/>
  <c r="A42" i="24" l="1"/>
  <c r="A59" i="22"/>
  <c r="A39" i="12"/>
  <c r="A42" i="19"/>
  <c r="A43" i="24" l="1"/>
  <c r="A60" i="22"/>
  <c r="A40" i="12"/>
  <c r="A43" i="19"/>
  <c r="A44" i="24" l="1"/>
  <c r="A61" i="22"/>
  <c r="A41" i="12"/>
  <c r="A44" i="19"/>
  <c r="A45" i="24" l="1"/>
  <c r="A62" i="22"/>
  <c r="A42" i="12"/>
  <c r="A45" i="19"/>
  <c r="A46" i="24" l="1"/>
  <c r="A63" i="22"/>
  <c r="A43" i="12"/>
  <c r="A46" i="19"/>
  <c r="A47" i="24" l="1"/>
  <c r="A64" i="22"/>
  <c r="A44" i="12"/>
  <c r="A47" i="19"/>
  <c r="A48" i="24" l="1"/>
  <c r="A65" i="22"/>
  <c r="A45" i="12"/>
  <c r="A48" i="19"/>
  <c r="A49" i="24" l="1"/>
  <c r="A66" i="22"/>
  <c r="A46" i="12"/>
  <c r="A49" i="19"/>
  <c r="A50" i="24" l="1"/>
  <c r="A67" i="22"/>
  <c r="A50" i="19"/>
  <c r="A51" i="24" l="1"/>
  <c r="A68" i="22"/>
  <c r="A51" i="19"/>
  <c r="A52" i="24" l="1"/>
  <c r="A69" i="22"/>
  <c r="A52" i="19"/>
  <c r="A53" i="24" l="1"/>
  <c r="A70" i="22"/>
  <c r="A53" i="19"/>
  <c r="A54" i="24" l="1"/>
  <c r="A71" i="22"/>
  <c r="A54" i="19"/>
  <c r="A55" i="24" l="1"/>
  <c r="A77" i="22"/>
  <c r="A55" i="19"/>
  <c r="A56" i="24" l="1"/>
  <c r="A78" i="22"/>
  <c r="A56" i="19"/>
  <c r="A57" i="24" l="1"/>
  <c r="A79" i="22"/>
  <c r="A57" i="19"/>
  <c r="A58" i="24" l="1"/>
  <c r="A80" i="22"/>
  <c r="A58" i="19"/>
  <c r="A59" i="24" l="1"/>
  <c r="A81" i="22"/>
  <c r="A59" i="19"/>
  <c r="A60" i="24" l="1"/>
  <c r="A82" i="22"/>
  <c r="A60" i="19"/>
  <c r="A61" i="24" l="1"/>
  <c r="A83" i="22"/>
  <c r="A61" i="19"/>
  <c r="A62" i="24" l="1"/>
  <c r="A90" i="22"/>
  <c r="A62" i="19"/>
  <c r="A63" i="24" l="1"/>
  <c r="A91" i="22"/>
  <c r="A63" i="19"/>
  <c r="A64" i="24" l="1"/>
  <c r="A92" i="22"/>
  <c r="A64" i="19"/>
  <c r="A65" i="24" l="1"/>
  <c r="A93" i="22"/>
  <c r="A65" i="19"/>
  <c r="A66" i="24" l="1"/>
  <c r="A94" i="22"/>
  <c r="A66" i="19"/>
  <c r="A67" i="24" l="1"/>
  <c r="A95" i="22"/>
  <c r="A67" i="19"/>
  <c r="A68" i="24" l="1"/>
  <c r="A96" i="22"/>
  <c r="A68" i="19"/>
  <c r="A69" i="24" l="1"/>
  <c r="A75" i="24" s="1"/>
  <c r="A76" i="24" s="1"/>
  <c r="A77" i="24" s="1"/>
  <c r="A78" i="24" s="1"/>
  <c r="A79" i="24" s="1"/>
  <c r="A80" i="24" s="1"/>
  <c r="A81" i="24" s="1"/>
  <c r="A82" i="24" s="1"/>
  <c r="A83" i="24" s="1"/>
  <c r="A84" i="24" s="1"/>
  <c r="A85" i="24" s="1"/>
  <c r="A86" i="24" s="1"/>
  <c r="A87" i="24" s="1"/>
  <c r="A88" i="24" s="1"/>
  <c r="A89" i="24" s="1"/>
  <c r="A90" i="24" s="1"/>
  <c r="A91" i="24" s="1"/>
  <c r="A92" i="24" s="1"/>
  <c r="A93" i="24" s="1"/>
  <c r="A94" i="24" s="1"/>
  <c r="A95" i="24" s="1"/>
  <c r="A96" i="24" s="1"/>
  <c r="A97" i="24" s="1"/>
  <c r="A98" i="24" s="1"/>
  <c r="A99" i="24" s="1"/>
  <c r="A100" i="24" s="1"/>
  <c r="A101" i="24" s="1"/>
  <c r="A102" i="24" s="1"/>
  <c r="A103" i="24" s="1"/>
  <c r="A104" i="24" s="1"/>
  <c r="A105" i="24" s="1"/>
  <c r="A106" i="24" s="1"/>
  <c r="A107" i="24" s="1"/>
  <c r="A108" i="24" s="1"/>
  <c r="A109" i="24" s="1"/>
  <c r="A110" i="24" s="1"/>
  <c r="A111" i="24" s="1"/>
  <c r="A112" i="24" s="1"/>
  <c r="A113" i="24" s="1"/>
  <c r="A114" i="24" s="1"/>
  <c r="A115" i="24" s="1"/>
  <c r="A116" i="24" s="1"/>
  <c r="A117" i="24" s="1"/>
  <c r="A118" i="24" s="1"/>
  <c r="A119" i="24" s="1"/>
  <c r="A120" i="24" s="1"/>
  <c r="A121" i="24" s="1"/>
  <c r="A122" i="24" s="1"/>
  <c r="A97" i="22"/>
  <c r="A69" i="19"/>
  <c r="A98" i="22" l="1"/>
  <c r="A70" i="19"/>
  <c r="A99" i="22" l="1"/>
  <c r="A71" i="19"/>
  <c r="A100" i="22" l="1"/>
  <c r="A72" i="19"/>
  <c r="A101" i="22" l="1"/>
  <c r="A73" i="19"/>
  <c r="A102" i="22" l="1"/>
  <c r="A74" i="19"/>
  <c r="A103" i="22" l="1"/>
  <c r="A79" i="19"/>
  <c r="A104" i="22" l="1"/>
  <c r="A80" i="19"/>
  <c r="A105" i="22" l="1"/>
  <c r="A81" i="19"/>
  <c r="A106" i="22" l="1"/>
  <c r="A82" i="19"/>
  <c r="A107" i="22" l="1"/>
  <c r="A84" i="19"/>
  <c r="A108" i="22" l="1"/>
  <c r="A85" i="19"/>
  <c r="A109" i="22" l="1"/>
  <c r="A86" i="19"/>
  <c r="A110" i="22" l="1"/>
  <c r="A87" i="19"/>
  <c r="A111" i="22" l="1"/>
  <c r="A88" i="19"/>
  <c r="A112" i="22" l="1"/>
  <c r="A89" i="19"/>
  <c r="A113" i="22" l="1"/>
  <c r="A95" i="19"/>
  <c r="A114" i="22" l="1"/>
  <c r="A96" i="19"/>
  <c r="A115" i="22" l="1"/>
  <c r="A97" i="19"/>
  <c r="A116" i="22" l="1"/>
  <c r="A98" i="19"/>
  <c r="A117" i="22" l="1"/>
  <c r="A99" i="19"/>
  <c r="A118" i="22" l="1"/>
  <c r="A100" i="19"/>
  <c r="A119" i="22" l="1"/>
  <c r="A101" i="19"/>
  <c r="A120" i="22" l="1"/>
  <c r="A102" i="19"/>
  <c r="A121" i="22" l="1"/>
  <c r="A103" i="19"/>
  <c r="A122" i="22" l="1"/>
  <c r="A104" i="19"/>
  <c r="A123" i="22" l="1"/>
  <c r="A105" i="19"/>
  <c r="A124" i="22" l="1"/>
  <c r="A106" i="19"/>
  <c r="A125" i="22" l="1"/>
  <c r="A107" i="19"/>
  <c r="A126" i="22" l="1"/>
  <c r="A108" i="19"/>
  <c r="A127" i="22" l="1"/>
  <c r="A109" i="19"/>
  <c r="A128" i="22" l="1"/>
  <c r="A110" i="19"/>
  <c r="A129" i="22" l="1"/>
  <c r="A111" i="19"/>
  <c r="A130" i="22" l="1"/>
  <c r="A112" i="19"/>
  <c r="A131" i="22" l="1"/>
  <c r="A113" i="19"/>
  <c r="A132" i="22" l="1"/>
  <c r="A114" i="19"/>
  <c r="A133" i="22" l="1"/>
  <c r="A115" i="19"/>
  <c r="A134" i="22" l="1"/>
  <c r="A116" i="19"/>
  <c r="A135" i="22" l="1"/>
  <c r="A117" i="19"/>
  <c r="A136" i="22" l="1"/>
  <c r="A118" i="19"/>
  <c r="A137" i="22" l="1"/>
  <c r="A119" i="19"/>
  <c r="A138" i="22" l="1"/>
  <c r="A120" i="19"/>
  <c r="A139" i="22" l="1"/>
  <c r="A121" i="19"/>
  <c r="A140" i="22" l="1"/>
  <c r="A122" i="19"/>
  <c r="A141" i="22" l="1"/>
  <c r="A123" i="19"/>
  <c r="A142" i="22" l="1"/>
  <c r="A124" i="19"/>
  <c r="A143" i="22" l="1"/>
  <c r="A125" i="19"/>
  <c r="A144" i="22" l="1"/>
  <c r="A126" i="19"/>
  <c r="A145" i="22" l="1"/>
  <c r="A127" i="19"/>
  <c r="A146" i="22" l="1"/>
  <c r="A128" i="19"/>
  <c r="A147" i="22" l="1"/>
  <c r="A129" i="19"/>
  <c r="A148" i="22" l="1"/>
  <c r="A130" i="19"/>
  <c r="A149" i="22" l="1"/>
  <c r="A131" i="19"/>
  <c r="A150" i="22" l="1"/>
  <c r="A132" i="19"/>
  <c r="A151" i="22" l="1"/>
  <c r="A133" i="19"/>
  <c r="A152" i="22" l="1"/>
  <c r="A134" i="19"/>
  <c r="A153" i="22" l="1"/>
  <c r="A135" i="19"/>
  <c r="A154" i="22" l="1"/>
  <c r="A136" i="19"/>
  <c r="A155" i="22" l="1"/>
  <c r="A137" i="19"/>
  <c r="A156" i="22" l="1"/>
  <c r="A138" i="19"/>
  <c r="A157" i="22" l="1"/>
  <c r="A139" i="19"/>
  <c r="A158" i="22" l="1"/>
  <c r="A140" i="19"/>
  <c r="A159" i="22" l="1"/>
  <c r="A141" i="19"/>
  <c r="A160" i="22" l="1"/>
  <c r="A142" i="19"/>
  <c r="A161" i="22" l="1"/>
  <c r="A143" i="19"/>
  <c r="A162" i="22" l="1"/>
  <c r="A144" i="19"/>
  <c r="A163" i="22" l="1"/>
  <c r="A145" i="19"/>
  <c r="A164" i="22" l="1"/>
  <c r="A146" i="19"/>
  <c r="A165" i="22" l="1"/>
  <c r="A147" i="19"/>
  <c r="A166" i="22" l="1"/>
  <c r="A148" i="19"/>
  <c r="A167" i="22" l="1"/>
  <c r="A149" i="19"/>
  <c r="A168" i="22" l="1"/>
  <c r="A150" i="19"/>
  <c r="A169" i="22" l="1"/>
  <c r="A151" i="19"/>
  <c r="A170" i="22" l="1"/>
  <c r="A152" i="19"/>
  <c r="A171" i="22" l="1"/>
  <c r="A153" i="19"/>
  <c r="A172" i="22" l="1"/>
  <c r="A154" i="19"/>
  <c r="A173" i="22" l="1"/>
  <c r="A155" i="19"/>
  <c r="A174" i="22" l="1"/>
  <c r="A156" i="19"/>
  <c r="A175" i="22" l="1"/>
  <c r="A157" i="19"/>
  <c r="A176" i="22" l="1"/>
  <c r="A158" i="19"/>
  <c r="A177" i="22" l="1"/>
  <c r="A159" i="19"/>
  <c r="A160" i="19" l="1"/>
  <c r="A161" i="19" l="1"/>
  <c r="A162" i="19" l="1"/>
  <c r="A163" i="19" l="1"/>
  <c r="A164" i="19" l="1"/>
  <c r="A165" i="19" l="1"/>
  <c r="A166" i="19" l="1"/>
  <c r="A167" i="19" l="1"/>
  <c r="A168" i="19" l="1"/>
  <c r="A169" i="19" l="1"/>
  <c r="A170" i="19" l="1"/>
  <c r="A171" i="19" l="1"/>
  <c r="A172" i="19" l="1"/>
  <c r="A173" i="19" l="1"/>
  <c r="A174" i="19" l="1"/>
  <c r="A175" i="19" l="1"/>
  <c r="A176" i="19" l="1"/>
  <c r="A177" i="19" l="1"/>
  <c r="A178" i="19" l="1"/>
  <c r="A179" i="19" l="1"/>
  <c r="A180" i="19" l="1"/>
  <c r="A181" i="19" l="1"/>
  <c r="A182" i="19" l="1"/>
  <c r="A183" i="19" l="1"/>
  <c r="A184" i="19" l="1"/>
  <c r="A185" i="19" l="1"/>
  <c r="A186" i="19" l="1"/>
</calcChain>
</file>

<file path=xl/comments1.xml><?xml version="1.0" encoding="utf-8"?>
<comments xmlns="http://schemas.openxmlformats.org/spreadsheetml/2006/main">
  <authors>
    <author>usuario</author>
  </authors>
  <commentList>
    <comment ref="B54" authorId="0" shapeId="0">
      <text>
        <r>
          <rPr>
            <b/>
            <sz val="9"/>
            <color indexed="81"/>
            <rFont val="Tahoma"/>
            <family val="2"/>
          </rPr>
          <t>usuario:</t>
        </r>
        <r>
          <rPr>
            <sz val="9"/>
            <color indexed="81"/>
            <rFont val="Tahoma"/>
            <family val="2"/>
          </rPr>
          <t xml:space="preserve">
NO EXISTE ARCHIVO</t>
        </r>
      </text>
    </comment>
  </commentList>
</comments>
</file>

<file path=xl/comments2.xml><?xml version="1.0" encoding="utf-8"?>
<comments xmlns="http://schemas.openxmlformats.org/spreadsheetml/2006/main">
  <authors>
    <author>usuario</author>
  </authors>
  <commentList>
    <comment ref="B19" authorId="0" shapeId="0">
      <text>
        <r>
          <rPr>
            <b/>
            <sz val="9"/>
            <color indexed="81"/>
            <rFont val="Tahoma"/>
            <family val="2"/>
          </rPr>
          <t>usuario:</t>
        </r>
        <r>
          <rPr>
            <sz val="9"/>
            <color indexed="81"/>
            <rFont val="Tahoma"/>
            <family val="2"/>
          </rPr>
          <t xml:space="preserve">
borrar 31 de mayo de </t>
        </r>
      </text>
    </comment>
  </commentList>
</comments>
</file>

<file path=xl/comments3.xml><?xml version="1.0" encoding="utf-8"?>
<comments xmlns="http://schemas.openxmlformats.org/spreadsheetml/2006/main">
  <authors>
    <author>usuario</author>
  </authors>
  <commentList>
    <comment ref="A83" authorId="0" shapeId="0">
      <text>
        <r>
          <rPr>
            <b/>
            <sz val="9"/>
            <color indexed="81"/>
            <rFont val="Tahoma"/>
            <charset val="1"/>
          </rPr>
          <t>usuario:</t>
        </r>
        <r>
          <rPr>
            <sz val="9"/>
            <color indexed="81"/>
            <rFont val="Tahoma"/>
            <charset val="1"/>
          </rPr>
          <t xml:space="preserve">
Se agrega ET14</t>
        </r>
      </text>
    </comment>
    <comment ref="C114" authorId="0" shapeId="0">
      <text>
        <r>
          <rPr>
            <b/>
            <sz val="9"/>
            <color indexed="81"/>
            <rFont val="Tahoma"/>
            <charset val="1"/>
          </rPr>
          <t>usuario:</t>
        </r>
        <r>
          <rPr>
            <sz val="9"/>
            <color indexed="81"/>
            <rFont val="Tahoma"/>
            <charset val="1"/>
          </rPr>
          <t xml:space="preserve">
se sustituye ET</t>
        </r>
      </text>
    </comment>
    <comment ref="D114" authorId="0" shapeId="0">
      <text>
        <r>
          <rPr>
            <b/>
            <sz val="9"/>
            <color indexed="81"/>
            <rFont val="Tahoma"/>
            <family val="2"/>
          </rPr>
          <t>usuario:</t>
        </r>
        <r>
          <rPr>
            <sz val="9"/>
            <color indexed="81"/>
            <rFont val="Tahoma"/>
            <family val="2"/>
          </rPr>
          <t xml:space="preserve">
sin espacio extra</t>
        </r>
      </text>
    </comment>
    <comment ref="D115" authorId="0" shapeId="0">
      <text>
        <r>
          <rPr>
            <b/>
            <sz val="9"/>
            <color indexed="81"/>
            <rFont val="Tahoma"/>
            <family val="2"/>
          </rPr>
          <t>usuario:</t>
        </r>
        <r>
          <rPr>
            <sz val="9"/>
            <color indexed="81"/>
            <rFont val="Tahoma"/>
            <family val="2"/>
          </rPr>
          <t xml:space="preserve">
sin espacio extra</t>
        </r>
      </text>
    </comment>
    <comment ref="D145" authorId="0" shapeId="0">
      <text>
        <r>
          <rPr>
            <b/>
            <sz val="9"/>
            <color indexed="81"/>
            <rFont val="Tahoma"/>
            <family val="2"/>
          </rPr>
          <t>usuario:</t>
        </r>
        <r>
          <rPr>
            <sz val="9"/>
            <color indexed="81"/>
            <rFont val="Tahoma"/>
            <family val="2"/>
          </rPr>
          <t xml:space="preserve">
espacios extra</t>
        </r>
      </text>
    </comment>
    <comment ref="D147" authorId="0" shapeId="0">
      <text>
        <r>
          <rPr>
            <b/>
            <sz val="9"/>
            <color indexed="81"/>
            <rFont val="Tahoma"/>
            <family val="2"/>
          </rPr>
          <t>usuario:</t>
        </r>
        <r>
          <rPr>
            <sz val="9"/>
            <color indexed="81"/>
            <rFont val="Tahoma"/>
            <family val="2"/>
          </rPr>
          <t xml:space="preserve">
espacios extra</t>
        </r>
      </text>
    </comment>
    <comment ref="D149" authorId="0" shapeId="0">
      <text>
        <r>
          <rPr>
            <b/>
            <sz val="9"/>
            <color indexed="81"/>
            <rFont val="Tahoma"/>
            <family val="2"/>
          </rPr>
          <t>usuario:</t>
        </r>
        <r>
          <rPr>
            <sz val="9"/>
            <color indexed="81"/>
            <rFont val="Tahoma"/>
            <family val="2"/>
          </rPr>
          <t xml:space="preserve">
espacios extra</t>
        </r>
      </text>
    </comment>
    <comment ref="D150" authorId="0" shapeId="0">
      <text>
        <r>
          <rPr>
            <b/>
            <sz val="9"/>
            <color indexed="81"/>
            <rFont val="Tahoma"/>
            <family val="2"/>
          </rPr>
          <t>usuario:</t>
        </r>
        <r>
          <rPr>
            <sz val="9"/>
            <color indexed="81"/>
            <rFont val="Tahoma"/>
            <family val="2"/>
          </rPr>
          <t xml:space="preserve">
espacios extra</t>
        </r>
      </text>
    </comment>
    <comment ref="D168" authorId="0" shapeId="0">
      <text>
        <r>
          <rPr>
            <b/>
            <sz val="9"/>
            <color indexed="81"/>
            <rFont val="Tahoma"/>
            <family val="2"/>
          </rPr>
          <t>usuario:</t>
        </r>
        <r>
          <rPr>
            <sz val="9"/>
            <color indexed="81"/>
            <rFont val="Tahoma"/>
            <family val="2"/>
          </rPr>
          <t xml:space="preserve">
sin espacio antes de la c</t>
        </r>
      </text>
    </comment>
    <comment ref="D183" authorId="0" shapeId="0">
      <text>
        <r>
          <rPr>
            <b/>
            <sz val="9"/>
            <color indexed="81"/>
            <rFont val="Tahoma"/>
            <family val="2"/>
          </rPr>
          <t>usuario:</t>
        </r>
        <r>
          <rPr>
            <sz val="9"/>
            <color indexed="81"/>
            <rFont val="Tahoma"/>
            <family val="2"/>
          </rPr>
          <t xml:space="preserve">
sin acento</t>
        </r>
      </text>
    </comment>
    <comment ref="C184" authorId="0" shapeId="0">
      <text>
        <r>
          <rPr>
            <b/>
            <sz val="9"/>
            <color indexed="81"/>
            <rFont val="Tahoma"/>
            <charset val="1"/>
          </rPr>
          <t>usuario:</t>
        </r>
        <r>
          <rPr>
            <sz val="9"/>
            <color indexed="81"/>
            <rFont val="Tahoma"/>
            <charset val="1"/>
          </rPr>
          <t xml:space="preserve">
Se sustituye ET</t>
        </r>
      </text>
    </comment>
  </commentList>
</comments>
</file>

<file path=xl/sharedStrings.xml><?xml version="1.0" encoding="utf-8"?>
<sst xmlns="http://schemas.openxmlformats.org/spreadsheetml/2006/main" count="4372" uniqueCount="2132">
  <si>
    <t>COMMUNICATION TG. 0.13 A GAUCHE ENTREVOIE 2.90 m.  ENSEMBLE</t>
  </si>
  <si>
    <t>PLANO</t>
  </si>
  <si>
    <t>TV-2</t>
  </si>
  <si>
    <t>TV-3</t>
  </si>
  <si>
    <t>TV-4</t>
  </si>
  <si>
    <t>CORTE DE UNA VIA EN RECTA</t>
  </si>
  <si>
    <t>TV-29</t>
  </si>
  <si>
    <t>VOIE COURANTE DEBIT DES TRAVERSES EN AZOBE</t>
  </si>
  <si>
    <t>TV-141</t>
  </si>
  <si>
    <t>TV-151</t>
  </si>
  <si>
    <t>TV-191</t>
  </si>
  <si>
    <t>VERROU AXIAL ENSEMBLE</t>
  </si>
  <si>
    <t>TV-201</t>
  </si>
  <si>
    <t>VERROU INDIVIDUEL ENSEMBLE</t>
  </si>
  <si>
    <t>TV-259</t>
  </si>
  <si>
    <t>TV-276</t>
  </si>
  <si>
    <t>ATELIERS DE ZARAGOZA POSES DE VOIE ISOLEE SUR BETON EN RAILS 80 ASCE ENSEMBLES ET DETAILS</t>
  </si>
  <si>
    <t>TV-277</t>
  </si>
  <si>
    <t>TV-280</t>
  </si>
  <si>
    <t>ATELIERS DE ZARAGOZA EQUIPEMENT DES VOIES SUR BETON VOIE DE LAVAGE</t>
  </si>
  <si>
    <t>TV-355</t>
  </si>
  <si>
    <t>VOIE COURANTE EN RAILS 80 ASCE TRAVERSES TYPES A – JA – SA – C – JC – SC.</t>
  </si>
  <si>
    <t>TV-356</t>
  </si>
  <si>
    <t>VOIE COURANTE EN RAILS 80 ASCE TRAVERSES TYPES T-GA-GC-SA.CR1-SA.CR2-SA.CR3</t>
  </si>
  <si>
    <t>TV-752</t>
  </si>
  <si>
    <t>COMMUNICATION TG. 0.13 A DROITE ENTREVOIE 5.00 ENSEMBLE</t>
  </si>
  <si>
    <t>TV-171</t>
  </si>
  <si>
    <t>TV-172</t>
  </si>
  <si>
    <t>TV-173</t>
  </si>
  <si>
    <t>TV-174</t>
  </si>
  <si>
    <t>TV-178</t>
  </si>
  <si>
    <t>TV-179</t>
  </si>
  <si>
    <t>TV-180</t>
  </si>
  <si>
    <t xml:space="preserve">BRANCHEMENT TG. 0.20 A DROITE. COEUR DE CROISEMENT. PIÉCE G. </t>
  </si>
  <si>
    <t>TV-181</t>
  </si>
  <si>
    <t>BRANCHEMENT TG. 0.20 A DROITE. COEUR DE CROISEMENT. PIÉCE G-COUPES.</t>
  </si>
  <si>
    <t>94-VI.8-51000-III-09-24-P</t>
  </si>
  <si>
    <t>94-VI.8-51000-III-10-25-P</t>
  </si>
  <si>
    <t>94-VI.8-51000-III-46-221-P</t>
  </si>
  <si>
    <t>94-VI.8-51000-III-116-434-P</t>
  </si>
  <si>
    <t>94-VI.8-51000-III-118-436-P</t>
  </si>
  <si>
    <t>94-VI.8-51000-III-47-222-P</t>
  </si>
  <si>
    <t>94-VI.17-501000-III-02-16-P</t>
  </si>
  <si>
    <t>94-VI.17-501000-III-03-17-P</t>
  </si>
  <si>
    <t>94-VI.17-501000-III-04-18-P</t>
  </si>
  <si>
    <t>94-VI.17-501000-III-05-19-P</t>
  </si>
  <si>
    <t>94-VI.17-501000-III-06-20-P</t>
  </si>
  <si>
    <t>94-VI.17-501000-III-07-21-P</t>
  </si>
  <si>
    <t>94-VI.17-501000-III-17-51-P</t>
  </si>
  <si>
    <t>94-VI.17-501000-III-19-53-P</t>
  </si>
  <si>
    <t>94-VI.17-501000-III-20-54-P</t>
  </si>
  <si>
    <t>IMPLANTACION DE VIA - FIJACION DE VIA PLANO TIPO APARATO DE COMUNICACIÓN Tg. 0.13 A LA DERECHA CON ENTREVIA 2.90 PLANO DE CONJUNTO</t>
  </si>
  <si>
    <t>94-VI.17-501000-III-21-55-P</t>
  </si>
  <si>
    <t>94-VI.17-501000-III-23-57-P</t>
  </si>
  <si>
    <t>94-VI.17-501000-III-29-63-P</t>
  </si>
  <si>
    <t>IMPLANTACION DE VIA - FIJACION DE VIA PLANO TIPO  APARATO DE ENLACE TG. 0.20 A LA DERECHA PLANO DE CONJUNTO</t>
  </si>
  <si>
    <t>94-VI.17-501000-III-50-244-P</t>
  </si>
  <si>
    <t>94-VI.17-501000-III-63-364-P</t>
  </si>
  <si>
    <t>IMPLANTACION DE VIA - FIJACION DE VIA PLANO APARATO DE COMUNICACION TG. 0.13 A LA DERECHA CON ENTREVIA 3,15 PLANO DE CONJUNTO</t>
  </si>
  <si>
    <t>94-VI.17-501000-III-64-365-P</t>
  </si>
  <si>
    <t>IMPLANTACION DE VIA - FIJACION DE VIA PLANO APARATO DE COMUNICACION TG. 0.13 A LA IZQUIERDA CON ENTREVIA 3,15 PLANO DE CONJUNTO</t>
  </si>
  <si>
    <t>94-VI.17-501000-III-65-366-P</t>
  </si>
  <si>
    <t>IMPLANTACION DE VIA - FIJACION DE VIA PLANO APARATO DE COMUNICACION TG. 0.13 A LA DERECHA CON ENTREVIA 4,200 PLANO DE CONJUNTO</t>
  </si>
  <si>
    <t>94-VI.17-501000-III-66-367-P</t>
  </si>
  <si>
    <t>IMPLANTACION DE VIA - FIJACION DE VIA PLANO APARATO DE COMUNICACION TG. 0.13 A LA IZQUIERDA CON ENTREVIA 4,200 PLANO DE CONJUNTO</t>
  </si>
  <si>
    <t>94-VI.17-501000-III-67-368-P</t>
  </si>
  <si>
    <t>94-VI.17-501000-III-68-369-P</t>
  </si>
  <si>
    <t>94-VI.17-501000-III-69-370-P</t>
  </si>
  <si>
    <t>IMPLANTACION DE VIA - FIJACION DE VIA. PLANO TIPO. APARATO DE ENLACE TG. 0.20 A LA IZQUIERDA PLANO DE CONJUNTO</t>
  </si>
  <si>
    <t>94-VI.17-501000-III-70-371-P</t>
  </si>
  <si>
    <t>94-VI.17-501000-III-72-373-P</t>
  </si>
  <si>
    <t>IMPLANTACION DE VIA - FIJACION DE VIA. PLANO TIPO. APARATO DE VÍA  TG. 0.13 A LA DERECHA  PISTA CONTRA – AGUJA RECTILINEA DE TALON PIEZA B PLANTA</t>
  </si>
  <si>
    <t>94-VI.17-501000-III-75-376-P</t>
  </si>
  <si>
    <t>IMPLANTACION DE VIA - FIJACION DE VIA. PLANO TIPO. APARATO DE VÍA TG. 0.13 A LA DERECHA PISTA CONTRA – AGUJA CURVA DE PUNTA PIEZA D – PLANTA.</t>
  </si>
  <si>
    <t>94-VI.17-501000-III-77-378-P</t>
  </si>
  <si>
    <t>IMPLANTACION DE VIA - FIJACION DE VIA. PLANO TIPO. APARATO DE VÍA Tg.0.13 A LA DERECHA PISTA CONTRA – AGUJA CURVA DE TALON PIEZA “E” PLANTA</t>
  </si>
  <si>
    <t>94-VI.17-510100-III-78-379-P</t>
  </si>
  <si>
    <t>94-VI.17-501000-III-81-382-P</t>
  </si>
  <si>
    <t>94-VI.17-501000-III-88-389-P</t>
  </si>
  <si>
    <t>IMPLANTACION DE VIA - FIJACION DE VIA. PLANO TIPO. APARATO DE ENLACE TG. 0.20 A LA DERECHA PISTA CONTRA - AGUJA SOBRE FILA DESVIADA PIEZA D, PLANTA</t>
  </si>
  <si>
    <t>94-VI.17-501000-III-89-390-P</t>
  </si>
  <si>
    <t>IMPLANTACION DE VIA - FIJACION DE VIA. PLANO TIPO. APARATO DE ENLACE TG. 0.20 A LA DERECHA PISTA CONTRA - AGUJA SOBRE FILA DESVIADA PIEZA D, CORTES</t>
  </si>
  <si>
    <t>94-VI.17-501000-III-90-391-P</t>
  </si>
  <si>
    <t>94-VI.17-501000-III-95-396-P</t>
  </si>
  <si>
    <t>IMPLANTACION DE VIA - FIJACION DE VIA. PLANO TIPO. COLOCACION DEL CERROJO AXIAL PARA LAS AGUJAS DE UN APARATO DE VIA</t>
  </si>
  <si>
    <t>94-VI.17-501000-III-106-407-P</t>
  </si>
  <si>
    <t>IMPLANTACION DE VIA - FIJACION DE VIA PLANO TIPO PERFILES PARA RIEL DE 80 ASCE, DE 100 RE, PISTA DE RODAMIENTO Y PARA BARRA GUIA Y/O TOMA DE CORRIENTE</t>
  </si>
  <si>
    <t>94-VI.17-501000-III-108-409-P</t>
  </si>
  <si>
    <t>IMPLANTACION DE VIA - FIJACION DE VIA PLANO TIPO VIA ORDINARIA DIMENSIONES DE LOS DURMIENTES PARA CRUCETAS ( VIA CON RIELES DE 80 ASCE )</t>
  </si>
  <si>
    <t>94-VI.17-501000-III-112-413-P</t>
  </si>
  <si>
    <t>94-VI.17-501000-III-61-362-P</t>
  </si>
  <si>
    <t>95-VI.17-501000-III-132-472-P</t>
  </si>
  <si>
    <t>95-VI.17-501000-III-141-484-P</t>
  </si>
  <si>
    <t>95-VI.17-501000-III-137-480-P</t>
  </si>
  <si>
    <t>95-VI.17-501000-III-138-481-P</t>
  </si>
  <si>
    <t>95-VI.17-501000-III-139-482-P</t>
  </si>
  <si>
    <t>95-VI.17-501000-III-140-483-P</t>
  </si>
  <si>
    <t>96-VI.17-501000-III-183-537-P</t>
  </si>
  <si>
    <t>96-VI.17-510556-III-02-02-P</t>
  </si>
  <si>
    <t>94-VI.17-501000-III-73-374-P</t>
  </si>
  <si>
    <t>94-VI.17-501000-III-71-372-P</t>
  </si>
  <si>
    <t>94-VI.17-501000-III-76-377-P</t>
  </si>
  <si>
    <t>94-VI.17-501000-III-80-381-P</t>
  </si>
  <si>
    <t>94-VI.17-501000-III-79-380-P</t>
  </si>
  <si>
    <t>No.
 ING. SUBCOOD VIAS</t>
  </si>
  <si>
    <t>IMPLANTACION DE VIA - FIJACION DE VIA PLANO TIPO. APARATO DE VÍA  TG. 0.13 A LA DERECHA PISTA CONTRA - AGUJA RECTILINEA DE PUNTA PIEZA A, CORTES</t>
  </si>
  <si>
    <t>IMPLANTACION DE VIA - FIJACION DE VIA PLANO TIPO. APARATO DE VÍA  TG. 0.13 A LA DERECHA CORAZON DE INTERSECCION  PIEZA G, PLANTA</t>
  </si>
  <si>
    <t>IMPLANTACION DE VIA - FIJACION DE VIA PLANO TIPO. APARATO DE VÍA  TG. 0.13 A LA DERECHA CORAZON DE INTERSECCION  PIEZA G, CORTES</t>
  </si>
  <si>
    <t>79-VI.17-000-III-47-2516-P</t>
  </si>
  <si>
    <t>PLANO TIPO 
COTAS DE AJUSTE Y MONTAJES DE LA BARRA GUIA APARATO TG. 0.20 A LA DERECHA Y A LA IZQUIERDA.</t>
  </si>
  <si>
    <t>PLANO TIPO 
COTAS DE AJUSTE Y MONTAJES DE LA BARRA GUIA APARATO TG. 0.13 A  DERECHA.</t>
  </si>
  <si>
    <t>PLANO TIPO 
COTAS DE AJUSTE Y MONTAJES DE LA BARRA GUIA APARATO TG. 0.13 A  IZQUIERDA.</t>
  </si>
  <si>
    <t>PLANO TIPO 
COTAS DE AJUSTE Y MONTAJES DE LA BARRA GUIA COMUNICACIÓN DE VÍA TG. 0.13 DE 2.9 mts. A LA DERECHA.</t>
  </si>
  <si>
    <t>PLANO TIPO 
COTAS DE AJUSTE Y MONTAJES DE LA BARRA GUIA COMUNICACIÓN DE VÍA TG. 0.13 DE 2.9 mts. A LA IZQUIERDA.</t>
  </si>
  <si>
    <t>79-VI.17-000-III-17-2360-P</t>
  </si>
  <si>
    <t>PLANO TIPO 
COTAS DE AJUSTE Y MONTAJES DE LA BARRA GUIA COMUNICACIÓN DE VÍA TG. 0.13 DE 3.15 mts. A LA DERECHA.</t>
  </si>
  <si>
    <t>79-VI.17-000-III-17-2361-P</t>
  </si>
  <si>
    <t>PLANO TIPO 
COTAS DE AJUSTE Y MONTAJES DE LA BARRA GUIA COMUNICACIÓN DE VÍA TG. 0.13 DE 3.15 mts. A LA IZQUIERDA.</t>
  </si>
  <si>
    <t>PLANO TIPO 
COTAS DE AJUSTE Y MONTAJES DE LA BARRA GUIA COMUNICACIÓN DE VÍA TG. 0.13 DE 4.2 mts. A LA DERECHA.</t>
  </si>
  <si>
    <t>79-VI.17-000-III-20-2363-P</t>
  </si>
  <si>
    <t>PLANO TIPO 
COTAS DE AJUSTE Y MONTAJES DE LA BARRA GUIA COMUNICACIÓN DE VÍA TG. 0.13 DE 4.2 mts. A LA IZQUIERDA.</t>
  </si>
  <si>
    <t>79-VI.17-000-III-22-2365-P</t>
  </si>
  <si>
    <t>PLANO TIPO 
COTAS DE AJUSTE Y MONTAJES DE LA BARRA GUIA COMUNICACIÓN DE VÍA TG. 0.13 DE 4.2 mts. A LA DERECHA CON CRUZAMIENTO A LA IZQUIERDA.</t>
  </si>
  <si>
    <t>79-VI.17-000-III-21-2364-P</t>
  </si>
  <si>
    <t>PLANO TIPO 
COTAS DE AJUSTE Y MONTAJES DE LA BARRA GUIA COMUNICACIÓN DE VÍA TG. 0.13 DE 4.2 mts. A LA IZQUIERDA CON CRUZAMIENTO A LA DERECHA.</t>
  </si>
  <si>
    <t>TV - 752</t>
  </si>
  <si>
    <t>PLANO TIPO 
COTAS DE AJUSTE Y MONTAJES DE LA BARRA GUIA COMUNICACIÓN DE VÍA TG. 0.13 DE 5 mts. A LA DERECHA.</t>
  </si>
  <si>
    <t>IMPLANTACION DE VIA - FIJACION DE VIA PLANO TIPO APARATO DE ENLACE TG. 0.13 A LA DERECHA PLANO DE CONJUNTO</t>
  </si>
  <si>
    <t>IMPLANTACION DE VIA-FIJACION DE VIA PLANO TIPO APARATO DE ENLACE TG. 0.13 A LA IZQUIERDA PLANO DE CONJUNTO</t>
  </si>
  <si>
    <t>121-MEX-VO-00-135 A</t>
  </si>
  <si>
    <t>IMPLANTACION DE VIA - FIJACION DE VIA PLANO TIPO APARATO DE COMUNICACION TG.13 A LA DERECHA CON DESVIO A LA IZQUIERDA ENTREVIA 4,20 PLANO DE CONJUNTO</t>
  </si>
  <si>
    <t>IMPLANTACION DE VIA - FIJACION DE VIA PLANO TIPO APARATO DE VIA TG. 0.13 A LA DERECHA PISTA CONTRA-AGUJA RECTILINEA DE PUNTA PIEZA A, PLANTA</t>
  </si>
  <si>
    <t>IMPLANTACION DE VIA - FIJACION DE VIA PLANO TIPO. APARATO DE VÍA  TG. 0.13 A LA DERECHA PISTA CONTRA - AGUJA RECTILINEA DE TALON PIEZA B, CORTES</t>
  </si>
  <si>
    <t>IMPLANTACION DE VIA - FIJACION DE VIA PLANO TIPO. APARATO DE VÍA  TG. 0.13 A LA DERECHA PISTA CONTRA - AGUJA CURVA DE PUNTA PIEZA D, CORTES</t>
  </si>
  <si>
    <t>IMPLANTACION DE VIA-FIJACION DE VIA PLANO TIPO APARATO DE ENLACE TG. 0.13 A LA DERECHA PISTA CONTRA -AGUJA CURVA DE TALON PIEZA E, CORTES</t>
  </si>
  <si>
    <t>IMPLANTACION DE VIA-FIJACION DE VIA. PLANO TIPO APARATO DE COMUNICACIÓN TG. 0.13 A LA DERECHA ENTREVIA 2.90MTS.PISTA EN TALON DE CORAZON. PIEZA Z, PLANTA Y CORTES</t>
  </si>
  <si>
    <t>COMMUNICATION TG. 0.13 A DROITE-ENTREVOIE:3.15m. PISTE EN TALON DE COEUR PIÉCE Y</t>
  </si>
  <si>
    <t>COMMUNICATION   TG. 0.13 A DROITE ENTREVOIE 3.35 M BRANCHEMENT TG, 0.13 A DROITE. PISTE EN TALON DE COEUR PIECE X</t>
  </si>
  <si>
    <t>IMPLANTACION DE VIA-FIJACION DE VIA PLANO TIPO APARATO DE VIA TG 0.13 A LA DERECHA AGUJA CURVA DE 9.300 m.</t>
  </si>
  <si>
    <t>IMPLANTACION DE VIA-FIJACION DE VIA PLANO TIPO APARATO DE VIA TG 0.13 A LA DERECHA AGUJA RECTA DE 9.300 m.</t>
  </si>
  <si>
    <t>IMPLANTACION DE VIA - FIJACION DE VIA PLANO TIPO APARATOS DE VIA Tg. 0.13 A LA DERECHA MAQUINADO DE LAS AGUJAS</t>
  </si>
  <si>
    <t>BRANCHEMENT TG. 0.20. A DROITE. PISTE CONTRAIGUILLE RECTILIGNE PIÉCE A</t>
  </si>
  <si>
    <t>BRANCHEMENT TG. 0.20. A DROITE. PISTE CONTRAIGUILLE RECTILIGNE PIÉCE A - COUPES</t>
  </si>
  <si>
    <t>BRANCHEMENT TG. 0.20. A DROITE. PISTE DIAGONALE TALON DE LA PIECE A PIECE B</t>
  </si>
  <si>
    <t>APARATO TG. 0.20. A DERECHA. PISTA DIAGONAL EN TALON DE AGUJA DE LA PIEZA A COPIA TV 174 PIEZA B CORTES</t>
  </si>
  <si>
    <t>BRANCHEMENT TG. 0.20 A DROITE. PISTE DIAGONALE EN TALON DE LA PIÉCE  D. PIÉCE. E</t>
  </si>
  <si>
    <t>BRANCHEMENT TG. 0.20 A DROITE. PISTE CONTRAIGUILLE EN TALON DE LA PIÉCE D PIECE.E - COUPES</t>
  </si>
  <si>
    <t>IMPLANTACION DE VIA - FIJACION DE VIA PLANO TIPO APARATO DE ENLACE Tg. 0.20 AGUJA RECTA DE 3.500 m.</t>
  </si>
  <si>
    <t>IMPLANTACION DE VIA - FIJACION DE VIA PLANO TIPO APARATO DE ENLACE Tg. 0.20 AGUJA CURVA DE 3.500 m.</t>
  </si>
  <si>
    <t>IMPLANTACION DE VIA - FIJACION DE VIA. PLANO TIPO. COLOCACION DEL CERROJO INDIVIDUAL PARA LAS AGUJAS DE UN APARATO DE VIA</t>
  </si>
  <si>
    <t>CERROJO AXIAL COLOCACIÓN</t>
  </si>
  <si>
    <t>CERROJO AXIAL ENSAMBLE</t>
  </si>
  <si>
    <t>CERROJO INDIVIDUAL COLOCACIÓN</t>
  </si>
  <si>
    <t>CERROJO INDIVIDUAL ENSAMBLE</t>
  </si>
  <si>
    <t>COMUNICACIÓN TG. 0.13 DE 2.9 A DERECHA AJUSTE DE BARRA GUIA Y MONTAJES</t>
  </si>
  <si>
    <t>COMUNICACIÓN TG. 0.13 DE 2.9 A IZQUIERDA AJUSTE DE BARRA GUIA Y MONTAJES</t>
  </si>
  <si>
    <t>COMUNICACIÓN TG. 0.13 DE 3.15 A DERECHA AJUSTE DE BARRA GUIA Y MONTAJES</t>
  </si>
  <si>
    <t>COMUNICACIÓN TG. 0.13 DE 3.15 A IZQUIERDA AJUSTE DE BARRA GUIA Y MONTAJES</t>
  </si>
  <si>
    <t>COMUNICACIÓN TG. 0.13 DE 4.2 A DERECHA AJUSTE DE BARRA GUIA Y MONTAJES</t>
  </si>
  <si>
    <t>COMUNICACIÓN TG. 0.13 DE 4.2 A IZQUIERDA AJUSTE DE BARRA GUIA Y MONTAJES</t>
  </si>
  <si>
    <t>COMUNICACIÓN TG. 0.13 DE 4.2 A DERECHA CON DESVIO A LA IZQUIERDA AJUSTE DE BARRA GUIA Y MONTAJES</t>
  </si>
  <si>
    <t>COMUNICACIÓN TG. 0.13 DE 4.2 A IZQUIERDA CON DESVIO A LA DERECHA AJUSTE DE BARRA GUIA Y MONTAJES</t>
  </si>
  <si>
    <t>COMUNICACIÓN TG. 0.13 DE 5.0 A DERECHA AJUSTE DE BARRA GUIA Y MONTAJES</t>
  </si>
  <si>
    <t xml:space="preserve">DETALLES </t>
  </si>
  <si>
    <t>E. T.</t>
  </si>
  <si>
    <t xml:space="preserve">COMUNICACIÓN  TG. 0.13 DE 2.9 A DERECHA CONJUNTO </t>
  </si>
  <si>
    <t>COMUNICACIÓN TG. 0.13 DE 2.9 A DERECHA DISTRIBUCION DE DURMIENTES</t>
  </si>
  <si>
    <t>COMUNICACIÓN  TG. 0.13 DE 2.9 A DERECHA MONTAJES DE BARRA GUIA</t>
  </si>
  <si>
    <t>COMUNICACIÓN  TG. 0.13 DE 2.9  A DERECHA DIRECTRICES</t>
  </si>
  <si>
    <t>COMUNICACIÓN  TG. 0.13 DE 2.9 A DERECHA DIAGRAMA DE AGUJAS</t>
  </si>
  <si>
    <t xml:space="preserve">COMUNICACIÓN  TG. 0.13 DE 2.9 A DERECHA GEOMETRIA </t>
  </si>
  <si>
    <t xml:space="preserve">COMUNICACIÓN TG. 0.13 DE 2.9 A IZQUIERDA CONJUNTO </t>
  </si>
  <si>
    <t>COMUNICACIÓN  TG. 0.13 DE 2.9 A  IZQUIERDA DISTRIBUCION DE DURMIENTES</t>
  </si>
  <si>
    <t>COMUNICACIÓN  TG. 0.13 DE 2.9 A IZQUIERDA  MONTAJES DE BARRA GUIA</t>
  </si>
  <si>
    <t>COMUNICACIÓN  TG. 0.13 DE 2.9  A IZQUIERDA  DIRECTRICES</t>
  </si>
  <si>
    <t>COMUNICACIÓN  TG. 0.13 DE 2.9 A IZQUIERDA  DIAGRAMA DE AGUJAS</t>
  </si>
  <si>
    <t xml:space="preserve">COMUNICACIÓN  TG. 0.13 DE 2.9 A IZQUIERDA  GEOMETRIA </t>
  </si>
  <si>
    <t xml:space="preserve">COMUNICACIÓN  TG. 0.13 DE 3.15 A DERECHA CONJUNTO </t>
  </si>
  <si>
    <t>COMUNICACIÓN  TG. 0.13 DE 3.15 A DERECHA DISTRIBUCION DE DURMIENTES</t>
  </si>
  <si>
    <t>COMUNICACIÓN  TG. 0.13 DE 3.15 A DERECHA MONTAJES DE BARRA GUIA</t>
  </si>
  <si>
    <t>COMUNICACIÓN  TG. 0.13 DE 3.15  A DERECHA DIRECTRICES</t>
  </si>
  <si>
    <t>COMUNICACIÓN  TG. 0.13 DE 3.15 A DERECHA DIAGRAMA DE AGUJAS</t>
  </si>
  <si>
    <t xml:space="preserve">COMUNICACIÓN  TG. 0.13 DE 3.15 A DERECHA GEOMETRIA </t>
  </si>
  <si>
    <t xml:space="preserve">COMUNICACIÓN  TG. 0.13 DE 3.15 A IZQUIERDA CONJUNTO </t>
  </si>
  <si>
    <t>COMUNICACIÓN  TG. 0.13 DE 3.15 A IZQUIERDA DISTRIBUCION DE DURMIENTES</t>
  </si>
  <si>
    <t>COMUNICACIÓN  TG. 0.13 DE 3.15 A IZQUIERDA MONTAJES DE BARRA GUIA</t>
  </si>
  <si>
    <t>COMUNICACIÓN  TG. 0.13 DE 3.15  A IZQUIERDA DIRECTRICES</t>
  </si>
  <si>
    <t>COMUNICACIÓN  TG. 0.13 DE 3.15 A IZQUIERDA DIAGRAMA DE AGUJAS</t>
  </si>
  <si>
    <t xml:space="preserve">COMUNICACIÓN  TG. 0.13 DE 3.15 A IZQUIERDA GEOMETRIA </t>
  </si>
  <si>
    <t xml:space="preserve">COMUNICACIÓN  TG. 0.13 DE 4.2 A DERECHA CONJUNTO </t>
  </si>
  <si>
    <t>COMUNICACIÓN  TG. 0.13 DE 4.2 A DERECHA DISTRIBUCION DE DURMIENTES</t>
  </si>
  <si>
    <t>COMUNICACIÓN  TG. 0.13 DE 4.2 A DERECHA MONTAJES DE BARRA GUIA</t>
  </si>
  <si>
    <t>COMUNICACIÓN  TG. 0.13 DE 4.2  A DERECHA DIRECTRICES</t>
  </si>
  <si>
    <t>COMUNICACIÓN  TG. 0.13 DE 4.2 A DERECHA DIAGRAMA DE AGUJAS</t>
  </si>
  <si>
    <t xml:space="preserve">COMUNICACIÓN  TG. 0.13 DE 4.2 A DERECHA GEOMETRIA </t>
  </si>
  <si>
    <t xml:space="preserve">COMUNICACIÓN  TG. 0.13 DE 4.2 A IZQUIERDA CONJUNTO </t>
  </si>
  <si>
    <t>COMUNICACIÓN  TG. 0.13 DE 4.2 A  IZQUIERDA DISTRIBUCION DE DURMIENTES</t>
  </si>
  <si>
    <t>COMUNICACIÓN  TG. 0.13 DE 4.2 A  IZQUIERDA MONTAJES DE BARRA GUIA</t>
  </si>
  <si>
    <t>COMUNICACIÓN  TG. 0.13 DE 4.2  A  IZQUIERDA DIRECTRICES</t>
  </si>
  <si>
    <t>COMUNICACIÓN  TG. 0.13 DE 4.2 A  IZQUIERDA DIAGRAMA DE AGUJAS</t>
  </si>
  <si>
    <t xml:space="preserve">COMUNICACIÓN  TG. 0.13 DE 4.2 A  IZQUIERDA GEOMETRIA </t>
  </si>
  <si>
    <t xml:space="preserve">COMUNICACIÓN  TG. 0.13 DE 4.2 A DERECHA CON DESVIO A IZQUIERDA CONJUNTO </t>
  </si>
  <si>
    <t>COMUNICACIÓN  TG. 0.13 DE 4.2 A DERECHA CON DESVIO A IZQUIERDA  DISTRIBUCION DE DURMIENTES</t>
  </si>
  <si>
    <t>COMUNICACIÓN  TG. 0.13 DE 4.2 A DERECHA  CON DESVIO A IZQUIERDA MONTAJES DE BARRA GUIA</t>
  </si>
  <si>
    <t>COMUNICACIÓN  TG. 0.13 DE 4.2  A DERECHA  CON DESVIO A IZQUIERDA DIRECTRICES</t>
  </si>
  <si>
    <t>COMUNICACIÓN  TG. 0.13 DE 4.2 A DERECHA CON DESVIO A IZQUIERDA  DIAGRAMA DE AGUJAS</t>
  </si>
  <si>
    <t xml:space="preserve">COMUNICACIÓN  TG. 0.13 DE 4.2 A DERECHA  CON DESVIO A IZQUIERDA GEOMETRIA </t>
  </si>
  <si>
    <t xml:space="preserve">COMUNICACIÓN  TG. 0.13 DE 4.2 A IZQUIERDA CON DESVIO A DERECHA CONJUNTO </t>
  </si>
  <si>
    <t>COMUNICACIÓN  TG. 0.13 DE 4.2 A IZQUIERDA CON DESVIO A DERECHA  DISTRIBUCION DE DURMIENTES</t>
  </si>
  <si>
    <t>COMUNICACIÓN  TG. 0.13 DE 4.2 A IZQUIERDA CON DESVIO A DERECHA  MONTAJES DE BARRA GUIA</t>
  </si>
  <si>
    <t>COMUNICACIÓN  TG. 0.13 DE 4.2  A IZQUIERDA CON DESVIO A DERECHA  DIRECTRICES</t>
  </si>
  <si>
    <t>COMUNICACIÓN  TG. 0.13 DE 4.2 A IZQUIERDA CON DESVIO A DERECHA DIAGRAMA DE AGUJAS</t>
  </si>
  <si>
    <t xml:space="preserve">COMUNICACIÓN  TG. 0.13 DE 4.2 A IZQUIERDA CON DESVIO A DERECHA GEOMETRIA </t>
  </si>
  <si>
    <t xml:space="preserve">COMUNICACIÓN  TG. 0.13 DE 5.0 A DERECHA CONJUNTO </t>
  </si>
  <si>
    <t>COMUNICACIÓN  TG. 0.13 DE 5.0 A DERECHA DISTRIBUCION DE DURMIENTES</t>
  </si>
  <si>
    <t>COMUNICACIÓN  TG. 0.13 DE 5.0 A DERECHA MONTAJES DE BARRA GUIA</t>
  </si>
  <si>
    <t>COMUNICACIÓN  TG. 0.13 DE 5.0  A DERECHA DIRECTRICES</t>
  </si>
  <si>
    <t>COMUNICACIÓN  TG. 0.13 DE 5.0 A DERECHA DIAGRAMA DE AGUJAS</t>
  </si>
  <si>
    <t xml:space="preserve">COMUNICACIÓN  TG. 0.13 DE 5.0 A DERECHA GEOMETRIA </t>
  </si>
  <si>
    <t xml:space="preserve">APARATO  TG. 0.20 A DERECHA CONJUNTO </t>
  </si>
  <si>
    <t>APARATO  TG. 0.20 A DERECHA DISTRIBUCION DE DURMIENTES</t>
  </si>
  <si>
    <t>APARATO  TG. 0.20 A DERECHA MONTAJES DE BARRA GUIA</t>
  </si>
  <si>
    <t>APARATO  TG. 0.20 A DERECHA DIRECTRICES</t>
  </si>
  <si>
    <t xml:space="preserve">APARATO  TG. 0.20 A DERECHA GEOMETRIA </t>
  </si>
  <si>
    <t xml:space="preserve">APARATO  TG. 0.20 A IZQUIERDA CONJUNTO </t>
  </si>
  <si>
    <t>APARATO  TG. 0.20 A  IZQUIERDA DISTRIBUCION DE DURMIENTES</t>
  </si>
  <si>
    <t>APARATO  TG. 0.20 A IZQUIERDA MONTAJES DE BARRA GUIA</t>
  </si>
  <si>
    <t>APARATO  TG. 0.20 A  IZQUIERDA DIRECTRICES</t>
  </si>
  <si>
    <t xml:space="preserve">APARATO  TG. 0.20 A IZQUIERDA GEOMETRIA </t>
  </si>
  <si>
    <t xml:space="preserve">APARATO  TG. 0.13 A DERECHA CONJUNTO </t>
  </si>
  <si>
    <t>APARATO  TG. 0.13 A DERECHA DISTRIBUCION DE DURMIENTES</t>
  </si>
  <si>
    <t>APARATO  TG. 0.13 A DERECHA MONTAJES DE BARRA GUIA</t>
  </si>
  <si>
    <t>APARATO  TG. 0.13 A DERECHA DIRECTRICES</t>
  </si>
  <si>
    <t>APARATO  TG. 0.13 A DERECHA DIAGRAMA DE AGUJAS</t>
  </si>
  <si>
    <t xml:space="preserve">APARATO  TG. 0.13 A DERECHA GEOMETRIA </t>
  </si>
  <si>
    <t xml:space="preserve">APARATO  TG. 0.13 A IZQUIERDA CONJUNTO </t>
  </si>
  <si>
    <t>APARATO  TG. 0.13 A IZQUIERDA DISTRIBUCION DE DURMIENTES</t>
  </si>
  <si>
    <t>APARATO  TG. 0.13 A IZQUIERDA  MONTAJES DE BARRA GUIA</t>
  </si>
  <si>
    <t>APARATO  TG. 0.13 A IZQUIERDA DIRECTRICES</t>
  </si>
  <si>
    <t>APARATO  TG. 0.13 A IZQUIERDA DIAGRAMA DE AGUJAS</t>
  </si>
  <si>
    <t xml:space="preserve">APARATO  TG. 0.13 A IZQUIERDA GEOMETRIA </t>
  </si>
  <si>
    <t xml:space="preserve">APARATO  TG. 0.13 A DERECHA PIEZA A PLANTA </t>
  </si>
  <si>
    <t>APARATO  TG. 0.13 A DERECHA PIEZA A LATERAL</t>
  </si>
  <si>
    <t>APARATO  TG. 0.13 A DERECHA PIEZA A GEOMETRÍA</t>
  </si>
  <si>
    <t xml:space="preserve">APARATO  TG. 0.13 A DERECHA PIEZA A CORTES </t>
  </si>
  <si>
    <t xml:space="preserve">APARATO  TG. 0.13 A DERECHA PIEZA B PLANTA </t>
  </si>
  <si>
    <t>APARATO  TG. 0.13 A DERECHA PIEZA B LATERAL</t>
  </si>
  <si>
    <t>APARATO  TG. 0.13 A DERECHA PIEZA B GEOMETRÍA</t>
  </si>
  <si>
    <t xml:space="preserve">APARATO  TG. 0.13 A DERECHA PIEZA B CORTES </t>
  </si>
  <si>
    <t xml:space="preserve">APARATO  TG. 0.13 A DERECHA PIEZA D PLANTA </t>
  </si>
  <si>
    <t>APARATO  TG. 0.13 A DERECHA PIEZA D LATERAL</t>
  </si>
  <si>
    <t>APARATO  TG. 0.13 A DERECHA PIEZA D GEOMETRÍA</t>
  </si>
  <si>
    <t xml:space="preserve">APARATO  TG. 0.13 A DERECHA PIEZA D CORTES </t>
  </si>
  <si>
    <t xml:space="preserve">APARATO  TG. 0.13 A DERECHA PIEZA E PLANTA </t>
  </si>
  <si>
    <t>APARATO  TG. 0.13 A DERECHA PIEZA E LATERAL</t>
  </si>
  <si>
    <t>APARATO  TG. 0.13 A DERECHA PIEZA E GEOMETRÍA</t>
  </si>
  <si>
    <t xml:space="preserve">APARATO  TG. 0.13 A DERECHA PIEZA E CORTES </t>
  </si>
  <si>
    <t xml:space="preserve">APARATO  TG. 0.13 A DERECHA PIEZA G PLANTA </t>
  </si>
  <si>
    <t>APARATO  TG. 0.13 A DERECHA PIEZA G LATERAL</t>
  </si>
  <si>
    <t>APARATO  TG. 0.13 A DERECHA PIEZA G GEOMETRÍA</t>
  </si>
  <si>
    <t xml:space="preserve">APARATO  TG. 0.13 A DERECHA PIEZA G CORTES </t>
  </si>
  <si>
    <t>APARATO  TG. 0.13 A DERECHA PIEZA Z CORTES</t>
  </si>
  <si>
    <t>APARATO  TG. 0.13 A DERECHA PIEZA Y CORTES</t>
  </si>
  <si>
    <t>APARATO  TG. 0.13 A DERECHA PIEZA X CORTES</t>
  </si>
  <si>
    <t>APARATO  TG. 0.13 A DERECHA AGUJA CURVA CORTES</t>
  </si>
  <si>
    <t>APARATO  TG. 0.13 A DERECHA AGUJA CURVA MAQUINADO</t>
  </si>
  <si>
    <t>APARATO  TG. 0.13 A DERECHA AGUJA RECTA MAQUINADO</t>
  </si>
  <si>
    <t>APARATO  TG. 0.20 A DERECHA PIEZA A LATERAL</t>
  </si>
  <si>
    <t>APARATO  TG. 0.20 A DERECHA PIEZA A GEOMETRÍA</t>
  </si>
  <si>
    <t>APARATO  TG. 0.20 A DERECHA PIEZA A CORTES</t>
  </si>
  <si>
    <t xml:space="preserve">APARATO  TG. 0.20 A DERECHA PIEZA B PLANTA </t>
  </si>
  <si>
    <t>APARATO  TG. 0.20 A DERECHA PIEZA B LATERAL</t>
  </si>
  <si>
    <t>APARATO  TG. 0.20 A DERECHA PIEZA B GEOMETRÍA</t>
  </si>
  <si>
    <t>APARATO  TG. 0.20 A DERECHA PIEZA B CORTES</t>
  </si>
  <si>
    <t xml:space="preserve">APARATO  TG. 0.20 A DERECHA PIEZA D PLANTA </t>
  </si>
  <si>
    <t>APARATO  TG. 0.20 A DERECHA PIEZA D LATERAL</t>
  </si>
  <si>
    <t>APARATO  TG. 0.20 A DERECHA PIEZA D GEOMETRÍA</t>
  </si>
  <si>
    <t>APARATO  TG. 0.20 A DERECHA PIEZA D CORTES</t>
  </si>
  <si>
    <t xml:space="preserve">APARATO  TG. 0.20 A DERECHA PIEZA E PLANTA </t>
  </si>
  <si>
    <t>APARATO  TG. 0.20 A DERECHA PIEZA E LATERAL</t>
  </si>
  <si>
    <t>APARATO  TG. 0.20 A DERECHA PIEZA E GEOMETRÍA</t>
  </si>
  <si>
    <t>APARATO  TG. 0.20 A DERECHA PIEZA E CORTES</t>
  </si>
  <si>
    <t xml:space="preserve">APARATO  TG. 0.20 A DERECHA PIEZA G PLANTA </t>
  </si>
  <si>
    <t>APARATO  TG. 0.20 A DERECHA PIEZA G LATERAL</t>
  </si>
  <si>
    <t>APARATO  TG. 0.20 A DERECHA PIEZA G GEOMETRÍA</t>
  </si>
  <si>
    <t>APARATO  TG. 0.20 A DERECHA PIEZA G CORTES</t>
  </si>
  <si>
    <t>APARATO  TG. 0.20 AGUJA RECTA PLANTA</t>
  </si>
  <si>
    <t>APARATO  TG. 0.20 AGUJA RECTA CORTES</t>
  </si>
  <si>
    <t>APARATO  TG. 0.20 AGUJA CURVA PLANTA</t>
  </si>
  <si>
    <t>APARATO  TG. 0.20 AGUJA CURVA CORTES</t>
  </si>
  <si>
    <t>APARATO  TG. 0.20 A DERECHA AJUSTE DE BARRA GUIA Y MONTAJES</t>
  </si>
  <si>
    <t>APARATO  TG. 0.20 A IZQUIERDA AJUSTE DE BARRA GUIA Y MONTAJES</t>
  </si>
  <si>
    <t>APARATO  TG. 0.13 DE  A DERECHA AJUSTE DE BARRA GUIA Y MONTAJES</t>
  </si>
  <si>
    <t>APARATO  TG. 0.13 DE  A IZQUIERDA AJUSTE DE BARRA GUIA Y MONTAJES</t>
  </si>
  <si>
    <t xml:space="preserve">  1C. ,2C ,13C, 9C</t>
  </si>
  <si>
    <t xml:space="preserve">  1C  </t>
  </si>
  <si>
    <t xml:space="preserve">APARATO  TG. 0.20 A DERECHA PIEZA A PLANTA </t>
  </si>
  <si>
    <t>APARATO  TG. 0.13 A DERECHA PIEZA Z PLANTA</t>
  </si>
  <si>
    <t>APARATO  TG. 0.13 A DERECHA PIEZA Y PLANTA</t>
  </si>
  <si>
    <t>APARATO  TG. 0.13 A DERECHA PIEZA X PLANTA</t>
  </si>
  <si>
    <t>APARATO  TG. 0.13 A DERECHA AGUJA CURVA PLANTA</t>
  </si>
  <si>
    <t>APARATO  TG. 0.13 A DERECHA AGUJA RECTA PLANTA</t>
  </si>
  <si>
    <t>APARATO  TG. 0.13 A DERECHA AGUJA RECTA CORTES</t>
  </si>
  <si>
    <t>IMPLANTACION DE VIA - FIJACION DE VIA. PLANO TIPO.  APARATO DE COMUNICACIÓN TG. 0.13 A LA IZQUIERDA CON DESVIO A LA DERECHA ENTREVÍA 4.2 PLANO DE CONJUNTO</t>
  </si>
  <si>
    <t>30 A</t>
  </si>
  <si>
    <t>30 C</t>
  </si>
  <si>
    <t>TV-1</t>
  </si>
  <si>
    <t>87-VI.17-85232-III-1-1948-P</t>
  </si>
  <si>
    <t>ATELIERS DE ZARAGOZA. POSES DE VOIE NON ISOLÉE SUR BETTON EN RAILS. 80 A.S.C.E.. ENSEMBLES ET DÉTAILS.</t>
  </si>
  <si>
    <t>SECCIÓN TIPO ELEVADA EN TANGENTE CON DURMIENTE MONOBLOQUE DE CONCRETO (GALIBO INTERIOR DE 8.100)</t>
  </si>
  <si>
    <t>SECCIÓN TIPO VÍA SOBRE CONCRETO ESTACIÓN EN ELEVADO CON ANDENES LATERALES</t>
  </si>
  <si>
    <t>SECCIÓN TIPO ESTACIÓN SUPERFICIAL 2 VÍAS Y 1 ANDEN CENTRAL</t>
  </si>
  <si>
    <t>SECCIÓN TIPO ELEVADO CURVA DE 200 ≥ R ≥ 150</t>
  </si>
  <si>
    <t>IMPLANTACIÓN DE VÍA.FIJACIÓN DE VÍA PLANO TIPO DISTRIBUCIÓN DE DURMIENTES Y MONTAJE DE APARATOS (JUNTAS) DE DILATACIÓN DE RIEL 80 ASCE, PISTA Y BARRA GUIA, EN TAN. Y CURVAS DE R≥350.000m CONJUNTO DE 90.000m</t>
  </si>
  <si>
    <t>PLANO TIPO DURMIENTE BIBLOQUE DE CONCRETO REFORZADO TIPO "S" PARA EL METRO CON RODADA NEUMATICA DE LA CD DE MEXICO ( DIMENSIONES GENERALES PARA DISEÑO )</t>
  </si>
  <si>
    <t>PLANO TIPO DURMIENTE MONOBLOQUE DE CONCRETO PRESFORZADO TIPO "S" PARA EL METRO CON RODADA NEUMATICA DE LA CD DE MEXICO ( DIMENSIONES GENERALES PARA DISEÑO )</t>
  </si>
  <si>
    <t>PLANO TIPO DURMIENTE MONOBLOQUE DE CONCRETO PRESFORZADO TIPO "SO" PARA EL METRO CON RODADA NEUMATICA DE LA CD DE MEXICO ( DIMENSIONES GENERALES PARA DISEÑO )</t>
  </si>
  <si>
    <t>30 A, 30 C</t>
  </si>
  <si>
    <t>CORTE DE VIA RECTA CON TRENES EN TUNEL.</t>
  </si>
  <si>
    <t>VIA TIPO DE LAVADO.</t>
  </si>
  <si>
    <t>CORTE DE VIA CURVA CON TRENES EN TUNEL DURMIENTE DE MADERA.</t>
  </si>
  <si>
    <t>CORTE DE VIA EN ESTACION ELEVADA DE LINEA B CON ANDEN LATERAL.</t>
  </si>
  <si>
    <t>CORTE DE VIA CURVA ELEVADA CON  TRENES.</t>
  </si>
  <si>
    <t>CORTE DE VIA EN ESTACION SUPERFICIAL DE LINEA B CON ANDEN CENTRAL</t>
  </si>
  <si>
    <t>CORTE DE VIA CURVA CON TRENES EN CAJON.</t>
  </si>
  <si>
    <t>CORTE DE VIA RECTA CON TRENES EN TUNEL DURMIENTE DE CONCRETO.</t>
  </si>
  <si>
    <t>CORTE DE VIA EN RECTA ELEVADA CON TRENES Y DURMIENTE DE CONCRETO.</t>
  </si>
  <si>
    <t>12 C, 2C</t>
  </si>
  <si>
    <t>13 B, 13 C</t>
  </si>
  <si>
    <t>DURMIENTES DE MADERA PARA RECTA Y CURVA CON RIEL DE 80 LB/YD</t>
  </si>
  <si>
    <t>DURMIENTES DE MADERA PARA RECTA Y CURVA CON RIEL DE 100 RE.</t>
  </si>
  <si>
    <t>E. F. 1</t>
  </si>
  <si>
    <t>E. F. 2</t>
  </si>
  <si>
    <t>E. F. 3</t>
  </si>
  <si>
    <t>E. F. 4</t>
  </si>
  <si>
    <t>E. F. 5</t>
  </si>
  <si>
    <t>E. F. 6</t>
  </si>
  <si>
    <t>DURMIENTE DE CONCRETO BIBLOCK TIPO "O" CON PERNO DE 22 MM.</t>
  </si>
  <si>
    <t>DURMIENTE DE CONCRETO BIBLOCK TIPO "S" CON PERNO DE 22 MM.</t>
  </si>
  <si>
    <t>DURMIENTE DE CONCRETO BIBLOCK TIPO "SO" CON PERNO DE 22 MM.</t>
  </si>
  <si>
    <t>DURMIENTE DE CONCRETO MONOLITICO TIPO "O" CON PERNO DE 22 MM</t>
  </si>
  <si>
    <t>DURMIENTE DE CONCRETO MONOLITICO TIPO "S" CON PERNO DE 22 MM</t>
  </si>
  <si>
    <t>DURMIENTE DE CONCRETO MONOLITICO TIPO "SO" CON PERNO DE 22 MM</t>
  </si>
  <si>
    <t xml:space="preserve"> 30 C</t>
  </si>
  <si>
    <t>CRUCETA DE BARRA GUIA EN VIA ORDINARIA.</t>
  </si>
  <si>
    <t>ZONA NEUTRA DE 3 BLOCKS AISLANTES CORTE EN "Z".</t>
  </si>
  <si>
    <t>ZONA NEUTRA DE 4 BLOCKS AISLANTES CORTE EN "Z".</t>
  </si>
  <si>
    <t>VOIE PRINCIPALE PLAN DE POSE TYPE DES VOIES EN ALIGNEMENT ET EN COUEBE</t>
  </si>
  <si>
    <t>TALLERES ZARAGOZA PROTECCION CONTRA LAS ESCOBILLAS DESPLEGADAS. 
ENSAMBLE Y DETALLES</t>
  </si>
  <si>
    <t>VOIE COURANTE COUPE TYPE D´UN SOUTERRAIN A 2 VOIES EN ALIGNEMENT</t>
  </si>
  <si>
    <t>VOIE COURANTE COUPE D´UN SOUTERRAIN A 2 VOIES EN COURBE DE R-150</t>
  </si>
  <si>
    <t>SECCIÓN TIPO SUPERFICIAL EN TANGENTE CON DURMIENTE MONOBLOQUE DE CONCRETO (GALIBO INTERIOR DE 8.00 M.)</t>
  </si>
  <si>
    <t>IMPLANTACION DE VIA - FIJACION DE VIA PLANO TIPO VIA EN TALLERES DIMENSIONES DE LOS DURMIENTES EN VIAS CON RIEL DE 100 RE</t>
  </si>
  <si>
    <t>PLANO TIPO DURMIENTE BIBLOQUE DE CONCRETO  REFORZADO TIPO "O" PARA EL METRO CON RODADA NEUMATICA DE LA CIUDAD DE MEXICO (DIMENSIONES GENERALES PARA DISEÑO).</t>
  </si>
  <si>
    <t>PLANO TIPO DURMIENTE BIBLOQUE DE CONCRETO REFORZADO TIPO "SO" PARA EL METRO DE RODADA NEUMATICA DE LA CD DE MEXICO ( DIMENSIONES GENERALES PARA DISEÑO )</t>
  </si>
  <si>
    <t>PLANO TIPO DURMIENTE MONOBLOQUE DE CONCRETO PRESFORZADO TIPO “O” PARA EL METRO CON RODADA NEUMÁTICA DE LA CD, DE MÉXICO(DIMENSIONES GENERALES PARA DISEÑO)</t>
  </si>
  <si>
    <t>PLANO TIPO IMPLANTACION DE VIA - FIJACION DE VIA JUNTAS AISLANTES PARA RIEL DE 80 ASCE Y PISTA, SOBRE DURMIENTES DE CONCRETO  Y DURMIENTES DE MADERA CONJUNTO Y DETALLES</t>
  </si>
  <si>
    <t>IMPLANTACION DE VIA - FIJACION DE VIA PLANO TIPO COLOCACION DE JUNTAS MECANICAS PARA RIEL 80 ASCE Y PISTA SOBRE DURMIENTES DE CONCRETO TIPO BIBLOQUE O MONOBLOQUE (CONJUNTO Y DETALLES)</t>
  </si>
  <si>
    <t>IMPLANTACION DE VIA - FIJACION DE VIA PLANO TIPO VIA SOBRE CONCRETO EN EL TRAMO ELEVADO JUNTAS MECANICAS PARA RIEL 80 ASCE Y PISTA METALICA  (CONJUNTO Y DETALLES).</t>
  </si>
  <si>
    <t>IMPLANTACION DE VIA - FIJACION DE VIA. PLANO TIPO CRUCETAS NORMALES PARA LA BARRA GUIA Y/O DE TOMA DE CORRIENTE</t>
  </si>
  <si>
    <t>IMPLANTACION DE VIA-FIJACION DE VIA PLANO TIPO VIA SOBRE BALASTO MONTAJE Y DETALLES DE COLOCACION DEL CUPON NEUTRO DE 3 BLOCKS AISLANTES DE 296mm Y LONGITUD DE 24.000 m</t>
  </si>
  <si>
    <t>IMPLANTACION DE VIA - FIJACION DE VIA. PLANO TIPO DISTRIBUCION DE DURMIENTES, LOCALIZACION DE J.M. DE RIEL Y PISTA Y APARATOS DE DILATACIÓN DE BARRA GUIA EN AMBOS LADOS DE UNA SECCIÓN NEUTRA DE 4 BLOCK'S AISLANTES (TRAMO SUPERFICIAL Y ELEVADO).</t>
  </si>
  <si>
    <t xml:space="preserve">
VIA TIPO EN FOSA DE VISITA. </t>
  </si>
  <si>
    <t>VIA TIPO EN FOSA DE MANTENIMIENTO MENOR.</t>
  </si>
  <si>
    <t>PERFIL DE RIEL DE 80 LB/YD.</t>
  </si>
  <si>
    <t>PERFIL DE RIEL DE 100 RE.</t>
  </si>
  <si>
    <t xml:space="preserve">
PERFIL DE BARRA GUIA</t>
  </si>
  <si>
    <t>PERFIL DE PISTA DE RODAMIENTO.</t>
  </si>
  <si>
    <t xml:space="preserve">
DURMIENTE DE MADERA TIPO "S" SIN MAQUINADO. </t>
  </si>
  <si>
    <t xml:space="preserve">DURMIENTE DE MADERA TIPO "O" SIN MAQUINADO. </t>
  </si>
  <si>
    <t xml:space="preserve">
JUNTA AISLANTE DE PISTA METALICA.</t>
  </si>
  <si>
    <t>JUNTA AISLANTE DE RIEL 80 LB/YD.</t>
  </si>
  <si>
    <t xml:space="preserve">
JUNTA MECANICA DE PISTA METALICA.</t>
  </si>
  <si>
    <t>JUNTA MECANICA DE RIEL 80 LB/YD.</t>
  </si>
  <si>
    <t xml:space="preserve">
JUNTA MECANICA DE PISTA METALICA DE LINEA B.</t>
  </si>
  <si>
    <t>JUNTA MECANICA DE RIEL 80 LB/YD LINEA B.</t>
  </si>
  <si>
    <t>JUNTA DE DILATACION DE RIEL 80 LB/YD.</t>
  </si>
  <si>
    <t xml:space="preserve">
JUNTA DE DILATACION DE BARRA GUIA.</t>
  </si>
  <si>
    <t>JUNTA DE DILATACION DE PISTA METALICA.</t>
  </si>
  <si>
    <t xml:space="preserve">
VIA TIPO EN FOSA DE VISITA.</t>
  </si>
  <si>
    <t>VIA CON BARRA GUIA FALSA.</t>
  </si>
  <si>
    <t xml:space="preserve">
VIA TIPO DE GARAJE.</t>
  </si>
  <si>
    <t>VIA CON TABLA PROTECTOR DE ESCOBILLA POSITIVA.</t>
  </si>
  <si>
    <t xml:space="preserve">
GEOMETRIA DE UNA VIA EN RECTA.</t>
  </si>
  <si>
    <t>CORTE DE UNA VIA CON DURMIENTE DE MADERA.</t>
  </si>
  <si>
    <t>VIA TIPO CON DURMIENTES DE CONCRETO EN RECTA.</t>
  </si>
  <si>
    <t>VIA TIPO CON DURMIENTES DE CONCRETO EN CURVA.</t>
  </si>
  <si>
    <t xml:space="preserve">
DISTRIBUCION DE DURMIENTES DE CONCRETO EN CURVA.</t>
  </si>
  <si>
    <t xml:space="preserve">
DISTRIBUCION DE DURMIENTES DE CONCRETO EN RECTA.</t>
  </si>
  <si>
    <t xml:space="preserve">VIA TIPO CON DURMIENTES DE MADERA EN RECTA. </t>
  </si>
  <si>
    <t>VIA TIPO CON DURMIENTES DE MADERA EN CURVA.</t>
  </si>
  <si>
    <t xml:space="preserve">
DISTRIBUCION DE DURMIENTES DE MADERA EN CURVA.</t>
  </si>
  <si>
    <t>DISTRIBUCION DE DURMIENTES DE MADERA EN RECTA.</t>
  </si>
  <si>
    <t>D E S C R IP C I O N</t>
  </si>
  <si>
    <t>IMPLANTACION DE VIA - FIJACION DE VIA PLANO TIPO VIA EN TUNEL - DISTRIBUCION DE DURMIENTES EN TANGENTE Y CURVAS DE 150≤R&lt;350 Y R≥350</t>
  </si>
  <si>
    <t>SECCIÓN TIPO CAJON SUBTERRANEO CON MURO DE ACOMPAÑAMIENTO EN CURVA DE 200 ≥ R ≥ 150.000</t>
  </si>
  <si>
    <t xml:space="preserve">79-VI.17-000-III-19-2362-P </t>
  </si>
  <si>
    <t>AJUSTES APTO. 0.13 A DER (S / N)</t>
  </si>
  <si>
    <t>AJUSTES APTO. 0.13 A IZQ (S / N)</t>
  </si>
  <si>
    <t>95-VI.17-501000-III-155-508-P</t>
  </si>
  <si>
    <t>ARCHIVO ELECTRÓNICO</t>
  </si>
  <si>
    <t>01 94VI17-501000III0418P DURMIENTETIPO SO BIBLOCK</t>
  </si>
  <si>
    <t>02 94VI17501000III0620P DURMIENTETIPO S MONOLITICO</t>
  </si>
  <si>
    <t>03 94VI17501000III0721P DURMIENTETIPO SO MONOLITICO</t>
  </si>
  <si>
    <t>79-VI.17-000-III-19-2362-P 2015</t>
  </si>
  <si>
    <t>79-VI.17-000-III-20-2363-P 2015</t>
  </si>
  <si>
    <t>79-VI.17-000-III-21-2364-P 2015</t>
  </si>
  <si>
    <t>79-VI.17-000-III-22-2365-P 2015</t>
  </si>
  <si>
    <t>94-VI.17-501000-III-73-374-P APARATO DE VIA TANG A LA DER</t>
  </si>
  <si>
    <t>94-VI.17-501000-III-76-377-P APARATO DE VIA TANG A LA DER</t>
  </si>
  <si>
    <t>94-VI.17-501000-III-80-381-P APARATO DE VIA TANG A LA DER</t>
  </si>
  <si>
    <t>94-VI.17-501000-III-79-380-P APARATO DE VIA TANG A LA DER</t>
  </si>
  <si>
    <t>96-VI.17-501000-III-183-537-P-DERECHA</t>
  </si>
  <si>
    <t>96-VI.17-501000-III-183-537-P-IZQUIERDA</t>
  </si>
  <si>
    <t>APTO TG 0.13 A DERECHA S-N</t>
  </si>
  <si>
    <t>APTO TG 0.13 A IZQUIERDA S-N</t>
  </si>
  <si>
    <t>COMUN TG 0.13 DE 3.15 A DER 360-P</t>
  </si>
  <si>
    <t>APTO TG 0.20 A IZQ Y DER OK 2516-P</t>
  </si>
  <si>
    <t>COMUN TG 0.13 DE 3.15 A IZQ 361-P</t>
  </si>
  <si>
    <t>TV-1 CORTE TIPO DE UN TUNEL CON DOS VIAS EN RECTA</t>
  </si>
  <si>
    <t>TV - 752 2016</t>
  </si>
  <si>
    <t>94-VI-17-501000-III-71-372-P APARATO DE VIA TANG A LA DER</t>
  </si>
  <si>
    <t>id</t>
  </si>
  <si>
    <t>archivo</t>
  </si>
  <si>
    <t>plano</t>
  </si>
  <si>
    <t>descripcion</t>
  </si>
  <si>
    <t>detalles</t>
  </si>
  <si>
    <t>et</t>
  </si>
  <si>
    <t>IMPLANTACION DE VIA - FIJACION DE VIA. PLANO TIPO DISTRIBUCION DE DURMIENTES, LOCALIZACION DE J.M. DE RIEL Y PISTA Y APARATOS DE DILATACIÓN DE BARRA GUIA EN AMBOS LADOS DE UNA SECCIÓN NEUTRA DE 4 BLOCKS AISLANTES (TRAMO SUPERFICIAL Y ELEVADO).</t>
  </si>
  <si>
    <t>PLANO TIPO COTAS DE AJUSTE Y MONTAJES DE LA BARRA GUIA COMUNICACIÓN DE VÍA TG. 0.13 DE 4.2 mts. A LA DERECHA.</t>
  </si>
  <si>
    <t>PLANO TIPO COTAS DE AJUSTE Y MONTAJES DE LA BARRA GUIA COMUNICACIÓN DE VÍA TG. 0.13 DE 4.2 mts. A LA IZQUIERDA.</t>
  </si>
  <si>
    <t>PLANO TIPO COTAS DE AJUSTE Y MONTAJES DE LA BARRA GUIA COMUNICACIÓN DE VÍA TG. 0.13 DE 4.2 mts. A LA IZQUIERDA CON CRUZAMIENTO A LA DERECHA.</t>
  </si>
  <si>
    <t>PLANO TIPO COTAS DE AJUSTE Y MONTAJES DE LA BARRA GUIA COMUNICACIÓN DE VÍA TG. 0.13 DE 4.2 mts. A LA DERECHA CON CRUZAMIENTO A LA IZQUIERDA.</t>
  </si>
  <si>
    <t>PLANO TIPO COTAS DE AJUSTE Y MONTAJES DE LA BARRA GUIA COMUNICACIÓN DE VÍA TG. 0.13 DE 2.9 mts. A LA DERECHA.</t>
  </si>
  <si>
    <t>PLANO TIPO COTAS DE AJUSTE Y MONTAJES DE LA BARRA GUIA COMUNICACIÓN DE VÍA TG. 0.13 DE 2.9 mts. A LA IZQUIERDA.</t>
  </si>
  <si>
    <t>PLANO TIPO COTAS DE AJUSTE Y MONTAJES DE LA BARRA GUIA APARATO TG. 0.20 A LA DERECHA Y A LA IZQUIERDA.</t>
  </si>
  <si>
    <t>PLANO TIPO COTAS DE AJUSTE Y MONTAJES DE LA BARRA GUIA COMUNICACIÓN DE VÍA TG. 0.13 DE 3.15 mts. A LA DERECHA.</t>
  </si>
  <si>
    <t>PLANO TIPO COTAS DE AJUSTE Y MONTAJES DE LA BARRA GUIA COMUNICACIÓN DE VÍA TG. 0.13 DE 3.15 mts. A LA IZQUIERDA.</t>
  </si>
  <si>
    <t>PLANO TIPO COTAS DE AJUSTE Y MONTAJES DE LA BARRA GUIA COMUNICACIÓN DE VÍA TG. 0.13 DE 5 mts. A LA DERECHA.</t>
  </si>
  <si>
    <t>JUNTA AISLANTE DE PISTA METALICA.</t>
  </si>
  <si>
    <t>DISTRIBUCION DE DURMIENTES DE CONCRETO EN RECTA.</t>
  </si>
  <si>
    <t>DISTRIBUCION DE DURMIENTES DE CONCRETO EN CURVA.</t>
  </si>
  <si>
    <t>JUNTA MECANICA DE PISTA METALICA.</t>
  </si>
  <si>
    <t>PERFIL DE BARRA GUIA</t>
  </si>
  <si>
    <t>JUNTA MECANICA DE PISTA METALICA DE LINEA B.</t>
  </si>
  <si>
    <t>JUNTA DE DILATACION DE BARRA GUIA.</t>
  </si>
  <si>
    <t>DISTRIBUCION DE DURMIENTES DE MADERA EN CURVA.</t>
  </si>
  <si>
    <t>GEOMETRIA DE UNA VIA EN RECTA.</t>
  </si>
  <si>
    <t xml:space="preserve">DURMIENTE DE MADERA TIPO "S" SIN MAQUINADO. </t>
  </si>
  <si>
    <t>VIA TIPO DE GARAJE.</t>
  </si>
  <si>
    <t>VIA TIPO EN FOSA DE VISITA.</t>
  </si>
  <si>
    <t xml:space="preserve">VIA TIPO EN FOSA DE VISITA. </t>
  </si>
  <si>
    <t>CORTE DE VIA CURVA ELEVADA CON TRENES.</t>
  </si>
  <si>
    <t>PLANO TIPO DURMIENTE BIBLOQUE DE CONCRETO REFORZADO TIPO "O" PARA EL METRO CON RODADA NEUMATICA DE LA CIUDAD DE MEXICO (DIMENSIONES GENERALES PARA DISEÑO).</t>
  </si>
  <si>
    <t>PLANO TIPO IMPLANTACION DE VIA - FIJACION DE VIA JUNTAS AISLANTES PARA RIEL DE 80 ASCE Y PISTA, SOBRE DURMIENTES DE CONCRETO Y DURMIENTES DE MADERA CONJUNTO Y DETALLES</t>
  </si>
  <si>
    <t xml:space="preserve">COMUNICACIÓN TG. 0.13 DE 2.9 A DERECHA CONJUNTO </t>
  </si>
  <si>
    <t xml:space="preserve"> 1C. ,2C ,13C, 9C</t>
  </si>
  <si>
    <t>COMUNICACIÓN TG. 0.13 DE 2.9 A DERECHA MONTAJES DE BARRA GUIA</t>
  </si>
  <si>
    <t>COMUNICACIÓN TG. 0.13 DE 2.9 A DERECHA DIRECTRICES</t>
  </si>
  <si>
    <t>COMUNICACIÓN TG. 0.13 DE 2.9 A DERECHA DIAGRAMA DE AGUJAS</t>
  </si>
  <si>
    <t xml:space="preserve">COMUNICACIÓN TG. 0.13 DE 2.9 A DERECHA GEOMETRIA </t>
  </si>
  <si>
    <t xml:space="preserve">APARATO TG. 0.13 A DERECHA CONJUNTO </t>
  </si>
  <si>
    <t>APARATO TG. 0.13 A DERECHA DISTRIBUCION DE DURMIENTES</t>
  </si>
  <si>
    <t>APARATO TG. 0.13 A DERECHA MONTAJES DE BARRA GUIA</t>
  </si>
  <si>
    <t>APARATO TG. 0.13 A DERECHA DIRECTRICES</t>
  </si>
  <si>
    <t>APARATO TG. 0.13 A DERECHA DIAGRAMA DE AGUJAS</t>
  </si>
  <si>
    <t xml:space="preserve">APARATO TG. 0.13 A DERECHA GEOMETRIA </t>
  </si>
  <si>
    <t>IMPLANTACION DE VIA - FIJACION DE VIA PLANO TIPO APARATO DE ENLACE TG. 0.20 A LA DERECHA PLANO DE CONJUNTO</t>
  </si>
  <si>
    <t xml:space="preserve">APARATO TG. 0.20 A DERECHA CONJUNTO </t>
  </si>
  <si>
    <t>APARATO TG. 0.20 A DERECHA DISTRIBUCION DE DURMIENTES</t>
  </si>
  <si>
    <t>APARATO TG. 0.20 A DERECHA MONTAJES DE BARRA GUIA</t>
  </si>
  <si>
    <t>APARATO TG. 0.20 A DERECHA DIRECTRICES</t>
  </si>
  <si>
    <t xml:space="preserve">APARATO TG. 0.20 A DERECHA GEOMETRIA </t>
  </si>
  <si>
    <t xml:space="preserve">APARATO TG. 0.13 A IZQUIERDA CONJUNTO </t>
  </si>
  <si>
    <t>APARATO TG. 0.13 A IZQUIERDA DISTRIBUCION DE DURMIENTES</t>
  </si>
  <si>
    <t>APARATO TG. 0.13 A IZQUIERDA MONTAJES DE BARRA GUIA</t>
  </si>
  <si>
    <t>APARATO TG. 0.13 A IZQUIERDA DIRECTRICES</t>
  </si>
  <si>
    <t>APARATO TG. 0.13 A IZQUIERDA DIAGRAMA DE AGUJAS</t>
  </si>
  <si>
    <t xml:space="preserve">APARATO TG. 0.13 A IZQUIERDA GEOMETRIA </t>
  </si>
  <si>
    <t xml:space="preserve">COMUNICACIÓN TG. 0.13 DE 3.15 A DERECHA CONJUNTO </t>
  </si>
  <si>
    <t>COMUNICACIÓN TG. 0.13 DE 3.15 A DERECHA DISTRIBUCION DE DURMIENTES</t>
  </si>
  <si>
    <t>COMUNICACIÓN TG. 0.13 DE 3.15 A DERECHA MONTAJES DE BARRA GUIA</t>
  </si>
  <si>
    <t>COMUNICACIÓN TG. 0.13 DE 3.15 A DERECHA DIRECTRICES</t>
  </si>
  <si>
    <t>COMUNICACIÓN TG. 0.13 DE 3.15 A DERECHA DIAGRAMA DE AGUJAS</t>
  </si>
  <si>
    <t xml:space="preserve">COMUNICACIÓN TG. 0.13 DE 3.15 A DERECHA GEOMETRIA </t>
  </si>
  <si>
    <t xml:space="preserve">COMUNICACIÓN TG. 0.13 DE 3.15 A IZQUIERDA CONJUNTO </t>
  </si>
  <si>
    <t>COMUNICACIÓN TG. 0.13 DE 3.15 A IZQUIERDA DISTRIBUCION DE DURMIENTES</t>
  </si>
  <si>
    <t>COMUNICACIÓN TG. 0.13 DE 3.15 A IZQUIERDA MONTAJES DE BARRA GUIA</t>
  </si>
  <si>
    <t>COMUNICACIÓN TG. 0.13 DE 3.15 A IZQUIERDA DIRECTRICES</t>
  </si>
  <si>
    <t>COMUNICACIÓN TG. 0.13 DE 3.15 A IZQUIERDA DIAGRAMA DE AGUJAS</t>
  </si>
  <si>
    <t xml:space="preserve">COMUNICACIÓN TG. 0.13 DE 3.15 A IZQUIERDA GEOMETRIA </t>
  </si>
  <si>
    <t xml:space="preserve">COMUNICACIÓN TG. 0.13 DE 4.2 A DERECHA CONJUNTO </t>
  </si>
  <si>
    <t>COMUNICACIÓN TG. 0.13 DE 4.2 A DERECHA DISTRIBUCION DE DURMIENTES</t>
  </si>
  <si>
    <t>COMUNICACIÓN TG. 0.13 DE 4.2 A DERECHA MONTAJES DE BARRA GUIA</t>
  </si>
  <si>
    <t>COMUNICACIÓN TG. 0.13 DE 4.2 A DERECHA DIRECTRICES</t>
  </si>
  <si>
    <t>COMUNICACIÓN TG. 0.13 DE 4.2 A DERECHA DIAGRAMA DE AGUJAS</t>
  </si>
  <si>
    <t xml:space="preserve">COMUNICACIÓN TG. 0.13 DE 4.2 A DERECHA GEOMETRIA </t>
  </si>
  <si>
    <t xml:space="preserve">COMUNICACIÓN TG. 0.13 DE 4.2 A IZQUIERDA CONJUNTO </t>
  </si>
  <si>
    <t>COMUNICACIÓN TG. 0.13 DE 4.2 A IZQUIERDA DISTRIBUCION DE DURMIENTES</t>
  </si>
  <si>
    <t>COMUNICACIÓN TG. 0.13 DE 4.2 A IZQUIERDA MONTAJES DE BARRA GUIA</t>
  </si>
  <si>
    <t>COMUNICACIÓN TG. 0.13 DE 4.2 A IZQUIERDA DIRECTRICES</t>
  </si>
  <si>
    <t>COMUNICACIÓN TG. 0.13 DE 4.2 A IZQUIERDA DIAGRAMA DE AGUJAS</t>
  </si>
  <si>
    <t xml:space="preserve">COMUNICACIÓN TG. 0.13 DE 4.2 A IZQUIERDA GEOMETRIA </t>
  </si>
  <si>
    <t xml:space="preserve">COMUNICACIÓN TG. 0.13 DE 4.2 A DERECHA CON DESVIO A IZQUIERDA CONJUNTO </t>
  </si>
  <si>
    <t>COMUNICACIÓN TG. 0.13 DE 4.2 A DERECHA CON DESVIO A IZQUIERDA DISTRIBUCION DE DURMIENTES</t>
  </si>
  <si>
    <t>COMUNICACIÓN TG. 0.13 DE 4.2 A DERECHA CON DESVIO A IZQUIERDA MONTAJES DE BARRA GUIA</t>
  </si>
  <si>
    <t>COMUNICACIÓN TG. 0.13 DE 4.2 A DERECHA CON DESVIO A IZQUIERDA DIRECTRICES</t>
  </si>
  <si>
    <t>COMUNICACIÓN TG. 0.13 DE 4.2 A DERECHA CON DESVIO A IZQUIERDA DIAGRAMA DE AGUJAS</t>
  </si>
  <si>
    <t xml:space="preserve">COMUNICACIÓN TG. 0.13 DE 4.2 A DERECHA CON DESVIO A IZQUIERDA GEOMETRIA </t>
  </si>
  <si>
    <t>IMPLANTACION DE VIA - FIJACION DE VIA. PLANO TIPO. APARATO DE COMUNICACIÓN TG. 0.13 A LA IZQUIERDA CON DESVIO A LA DERECHA ENTREVÍA 4.2 PLANO DE CONJUNTO</t>
  </si>
  <si>
    <t xml:space="preserve">COMUNICACIÓN TG. 0.13 DE 4.2 A IZQUIERDA CON DESVIO A DERECHA CONJUNTO </t>
  </si>
  <si>
    <t>COMUNICACIÓN TG. 0.13 DE 4.2 A IZQUIERDA CON DESVIO A DERECHA DISTRIBUCION DE DURMIENTES</t>
  </si>
  <si>
    <t>COMUNICACIÓN TG. 0.13 DE 4.2 A IZQUIERDA CON DESVIO A DERECHA MONTAJES DE BARRA GUIA</t>
  </si>
  <si>
    <t>COMUNICACIÓN TG. 0.13 DE 4.2 A IZQUIERDA CON DESVIO A DERECHA DIRECTRICES</t>
  </si>
  <si>
    <t>COMUNICACIÓN TG. 0.13 DE 4.2 A IZQUIERDA CON DESVIO A DERECHA DIAGRAMA DE AGUJAS</t>
  </si>
  <si>
    <t xml:space="preserve">COMUNICACIÓN TG. 0.13 DE 4.2 A IZQUIERDA CON DESVIO A DERECHA GEOMETRIA </t>
  </si>
  <si>
    <t xml:space="preserve">APARATO TG. 0.20 A IZQUIERDA CONJUNTO </t>
  </si>
  <si>
    <t>APARATO TG. 0.20 A IZQUIERDA DISTRIBUCION DE DURMIENTES</t>
  </si>
  <si>
    <t>APARATO TG. 0.20 A IZQUIERDA MONTAJES DE BARRA GUIA</t>
  </si>
  <si>
    <t>APARATO TG. 0.20 A IZQUIERDA DIRECTRICES</t>
  </si>
  <si>
    <t xml:space="preserve">APARATO TG. 0.20 A IZQUIERDA GEOMETRIA </t>
  </si>
  <si>
    <t xml:space="preserve">APARATO TG. 0.13 A DERECHA PIEZA A PLANTA </t>
  </si>
  <si>
    <t xml:space="preserve"> 1C </t>
  </si>
  <si>
    <t>APARATO TG. 0.13 A DERECHA PIEZA A LATERAL</t>
  </si>
  <si>
    <t>APARATO TG. 0.13 A DERECHA PIEZA A GEOMETRÍA</t>
  </si>
  <si>
    <t>IMPLANTACION DE VIA - FIJACION DE VIA. PLANO TIPO. APARATO DE VÍA TG. 0.13 A LA DERECHA PISTA CONTRA – AGUJA RECTILINEA DE TALON PIEZA B PLANTA</t>
  </si>
  <si>
    <t xml:space="preserve">APARATO TG. 0.13 A DERECHA PIEZA B PLANTA </t>
  </si>
  <si>
    <t>APARATO TG. 0.13 A DERECHA PIEZA B LATERAL</t>
  </si>
  <si>
    <t>APARATO TG. 0.13 A DERECHA PIEZA B GEOMETRÍA</t>
  </si>
  <si>
    <t xml:space="preserve">APARATO TG. 0.13 A DERECHA PIEZA D PLANTA </t>
  </si>
  <si>
    <t>APARATO TG. 0.13 A DERECHA PIEZA D LATERAL</t>
  </si>
  <si>
    <t>APARATO TG. 0.13 A DERECHA PIEZA D GEOMETRÍA</t>
  </si>
  <si>
    <t xml:space="preserve">APARATO TG. 0.13 A DERECHA PIEZA E PLANTA </t>
  </si>
  <si>
    <t>APARATO TG. 0.13 A DERECHA PIEZA E LATERAL</t>
  </si>
  <si>
    <t>APARATO TG. 0.13 A DERECHA PIEZA E GEOMETRÍA</t>
  </si>
  <si>
    <t xml:space="preserve">APARATO TG. 0.13 A DERECHA PIEZA E CORTES </t>
  </si>
  <si>
    <t>APARATO TG. 0.13 A DERECHA PIEZA Z PLANTA</t>
  </si>
  <si>
    <t>APARATO TG. 0.13 A DERECHA PIEZA Z CORTES</t>
  </si>
  <si>
    <t xml:space="preserve">APARATO TG. 0.20 A DERECHA PIEZA D PLANTA </t>
  </si>
  <si>
    <t>APARATO TG. 0.20 A DERECHA PIEZA D LATERAL</t>
  </si>
  <si>
    <t>APARATO TG. 0.20 A DERECHA PIEZA D GEOMETRÍA</t>
  </si>
  <si>
    <t>APARATO TG. 0.20 A DERECHA PIEZA D CORTES</t>
  </si>
  <si>
    <t>IMPLANTACION DE VIA - FIJACION DE VIA PLANO TIPO. APARATO DE VÍA TG. 0.13 A LA DERECHA PISTA CONTRA - AGUJA RECTILINEA DE TALON PIEZA B, CORTES</t>
  </si>
  <si>
    <t xml:space="preserve">APARATO TG. 0.13 A DERECHA PIEZA B CORTES </t>
  </si>
  <si>
    <t>IMPLANTACION DE VIA - FIJACION DE VIA PLANO TIPO. APARATO DE VÍA TG. 0.13 A LA DERECHA PISTA CONTRA - AGUJA RECTILINEA DE PUNTA PIEZA A, CORTES</t>
  </si>
  <si>
    <t xml:space="preserve">APARATO TG. 0.13 A DERECHA PIEZA A CORTES </t>
  </si>
  <si>
    <t>IMPLANTACION DE VIA - FIJACION DE VIA PLANO TIPO. APARATO DE VÍA TG. 0.13 A LA DERECHA PISTA CONTRA - AGUJA CURVA DE PUNTA PIEZA D, CORTES</t>
  </si>
  <si>
    <t xml:space="preserve">APARATO TG. 0.13 A DERECHA PIEZA D CORTES </t>
  </si>
  <si>
    <t>IMPLANTACION DE VIA - FIJACION DE VIA PLANO TIPO. APARATO DE VÍA TG. 0.13 A LA DERECHA CORAZON DE INTERSECCION PIEZA G, CORTES</t>
  </si>
  <si>
    <t xml:space="preserve">APARATO TG. 0.13 A DERECHA PIEZA G CORTES </t>
  </si>
  <si>
    <t>IMPLANTACION DE VIA - FIJACION DE VIA PLANO TIPO. APARATO DE VÍA TG. 0.13 A LA DERECHA CORAZON DE INTERSECCION PIEZA G, PLANTA</t>
  </si>
  <si>
    <t xml:space="preserve">APARATO TG. 0.13 A DERECHA PIEZA G PLANTA </t>
  </si>
  <si>
    <t>APARATO TG. 0.13 A DERECHA PIEZA G LATERAL</t>
  </si>
  <si>
    <t>APARATO TG. 0.13 A DERECHA PIEZA G GEOMETRÍA</t>
  </si>
  <si>
    <t>APARATO TG. 0.20 AGUJA CURVA PLANTA</t>
  </si>
  <si>
    <t>APARATO TG. 0.20 AGUJA CURVA CORTES</t>
  </si>
  <si>
    <t>IMPLANTACION DE VIA - FIJACION DE VIA PLANO TIPO VIA SOBRE CONCRETO EN EL TRAMO ELEVADO JUNTAS MECANICAS PARA RIEL 80 ASCE Y PISTA METALICA (CONJUNTO Y DETALLES).</t>
  </si>
  <si>
    <t>APARATO TG. 0.13 A DERECHA AGUJA CURVA PLANTA</t>
  </si>
  <si>
    <t>APARATO TG. 0.13 A DERECHA AGUJA CURVA CORTES</t>
  </si>
  <si>
    <t>APARATO TG. 0.13 A DERECHA AGUJA RECTA PLANTA</t>
  </si>
  <si>
    <t>APARATO TG. 0.13 A DERECHA AGUJA RECTA CORTES</t>
  </si>
  <si>
    <t>APARATO TG. 0.13 A DERECHA AGUJA CURVA MAQUINADO</t>
  </si>
  <si>
    <t>APARATO TG. 0.13 A DERECHA AGUJA RECTA MAQUINADO</t>
  </si>
  <si>
    <t>APARATO TG. 0.20 AGUJA RECTA PLANTA</t>
  </si>
  <si>
    <t>APARATO TG. 0.20 AGUJA RECTA CORTES</t>
  </si>
  <si>
    <t>COMMUNICATION TG. 0.13 A GAUCHE ENTREVOIE 2.90 m. ENSEMBLE</t>
  </si>
  <si>
    <t>COMUNICACIÓN TG. 0.13 DE 2.9 A IZQUIERDA DISTRIBUCION DE DURMIENTES</t>
  </si>
  <si>
    <t>COMUNICACIÓN TG. 0.13 DE 2.9 A IZQUIERDA MONTAJES DE BARRA GUIA</t>
  </si>
  <si>
    <t>COMUNICACIÓN TG. 0.13 DE 2.9 A IZQUIERDA DIRECTRICES</t>
  </si>
  <si>
    <t>COMUNICACIÓN TG. 0.13 DE 2.9 A IZQUIERDA DIAGRAMA DE AGUJAS</t>
  </si>
  <si>
    <t xml:space="preserve">COMUNICACIÓN TG. 0.13 DE 2.9 A IZQUIERDA GEOMETRIA </t>
  </si>
  <si>
    <t>PLANO TIPO COTAS DE AJUSTE Y MONTAJES DE LA BARRA GUIA APARATO TG. 0.13 A DERECHA.</t>
  </si>
  <si>
    <t>APARATO TG. 0.13 DE A DERECHA AJUSTE DE BARRA GUIA Y MONTAJES</t>
  </si>
  <si>
    <t>PLANO TIPO COTAS DE AJUSTE Y MONTAJES DE LA BARRA GUIA APARATO TG. 0.13 A IZQUIERDA.</t>
  </si>
  <si>
    <t>APARATO TG. 0.13 DE A IZQUIERDA AJUSTE DE BARRA GUIA Y MONTAJES</t>
  </si>
  <si>
    <t>APARATO TG. 0.20 A DERECHA AJUSTE DE BARRA GUIA Y MONTAJES</t>
  </si>
  <si>
    <t>APARATO TG. 0.20 A IZQUIERDA AJUSTE DE BARRA GUIA Y MONTAJES</t>
  </si>
  <si>
    <t>APARATO TG. 0.13 A DERECHA PIEZA Y PLANTA</t>
  </si>
  <si>
    <t>APARATO TG. 0.13 A DERECHA PIEZA Y CORTES</t>
  </si>
  <si>
    <t>COMMUNICATION  TG. 0.13 A DROITE ENTREVOIE 3.35 M BRANCHEMENT TG, 0.13 A DROITE. PISTE EN TALON DE COEUR PIECE X</t>
  </si>
  <si>
    <t>APARATO TG. 0.13 A DERECHA PIEZA X PLANTA</t>
  </si>
  <si>
    <t>APARATO TG. 0.13 A DERECHA PIEZA X CORTES</t>
  </si>
  <si>
    <t xml:space="preserve">APARATO TG. 0.20 A DERECHA PIEZA A PLANTA </t>
  </si>
  <si>
    <t>APARATO TG. 0.20 A DERECHA PIEZA A LATERAL</t>
  </si>
  <si>
    <t>APARATO TG. 0.20 A DERECHA PIEZA A GEOMETRÍA</t>
  </si>
  <si>
    <t>APARATO TG. 0.20 A DERECHA PIEZA A CORTES</t>
  </si>
  <si>
    <t xml:space="preserve">APARATO TG. 0.20 A DERECHA PIEZA B PLANTA </t>
  </si>
  <si>
    <t>APARATO TG. 0.20 A DERECHA PIEZA B LATERAL</t>
  </si>
  <si>
    <t>APARATO TG. 0.20 A DERECHA PIEZA B GEOMETRÍA</t>
  </si>
  <si>
    <t>APARATO TG. 0.20 A DERECHA PIEZA B CORTES</t>
  </si>
  <si>
    <t>BRANCHEMENT TG. 0.20 A DROITE. PISTE DIAGONALE EN TALON DE LA PIÉCE D. PIÉCE. E</t>
  </si>
  <si>
    <t xml:space="preserve">APARATO TG. 0.20 A DERECHA PIEZA E PLANTA </t>
  </si>
  <si>
    <t>APARATO TG. 0.20 A DERECHA PIEZA E LATERAL</t>
  </si>
  <si>
    <t>APARATO TG. 0.20 A DERECHA PIEZA E GEOMETRÍA</t>
  </si>
  <si>
    <t>APARATO TG. 0.20 A DERECHA PIEZA E CORTES</t>
  </si>
  <si>
    <t xml:space="preserve">APARATO TG. 0.20 A DERECHA PIEZA G PLANTA </t>
  </si>
  <si>
    <t>APARATO TG. 0.20 A DERECHA PIEZA G LATERAL</t>
  </si>
  <si>
    <t>APARATO TG. 0.20 A DERECHA PIEZA G GEOMETRÍA</t>
  </si>
  <si>
    <t>APARATO TG. 0.20 A DERECHA PIEZA G CORTES</t>
  </si>
  <si>
    <t xml:space="preserve">COMUNICACIÓN TG. 0.13 DE 5.0 A DERECHA CONJUNTO </t>
  </si>
  <si>
    <t>COMUNICACIÓN TG. 0.13 DE 5.0 A DERECHA DISTRIBUCION DE DURMIENTES</t>
  </si>
  <si>
    <t>COMUNICACIÓN TG. 0.13 DE 5.0 A DERECHA MONTAJES DE BARRA GUIA</t>
  </si>
  <si>
    <t>COMUNICACIÓN TG. 0.13 DE 5.0 A DERECHA DIRECTRICES</t>
  </si>
  <si>
    <t>COMUNICACIÓN TG. 0.13 DE 5.0 A DERECHA DIAGRAMA DE AGUJAS</t>
  </si>
  <si>
    <t xml:space="preserve">COMUNICACIÓN TG. 0.13 DE 5.0 A DERECHA GEOMETRIA </t>
  </si>
  <si>
    <t>C:\wamp\www\buscador\xtras\planosb</t>
  </si>
  <si>
    <t>01 94VI17501000III0418P DURMIENTETIPO SO BIBLOCK</t>
  </si>
  <si>
    <t>94-VI.8-501000-III-09-24-P</t>
  </si>
  <si>
    <t>94-VI.8-501000-III-10-25-P</t>
  </si>
  <si>
    <t>94-VI.8-501000-III-46-221-P</t>
  </si>
  <si>
    <t>94-VI.8-501000-III-116-434-P</t>
  </si>
  <si>
    <t>94-VI.8-501000-III-118-436-P</t>
  </si>
  <si>
    <t>94-VI.8-5001000-III-47-222-P</t>
  </si>
  <si>
    <t>94-VI.17-501000-III-78-379-P</t>
  </si>
  <si>
    <t>94-VI-17-50100-III-73-374-P APARATO DE VIA TANG A LA DER</t>
  </si>
  <si>
    <t>94-VI-17-501000-III-76-377-P APARATO DE VIA TANG A LA DER</t>
  </si>
  <si>
    <t>94-VI-17-501000-III-80-381-P APARATO DE VIA TANG A LA DER</t>
  </si>
  <si>
    <t>95-VI.17-5010000-III-137-480-P</t>
  </si>
  <si>
    <t>95-VI.17-5010000-III-138-481-P</t>
  </si>
  <si>
    <t>95-VI.17-5010000-III-139-482-P</t>
  </si>
  <si>
    <t>95-VI.17-5010000-III-140-483-P</t>
  </si>
  <si>
    <t>TALLERES ZARAGOZA PROTECCION CONTRA LAS ESCOBILLAS DESPLEGADAS. ENSAMBLE Y DETALLES</t>
  </si>
  <si>
    <t>TV-752 2016</t>
  </si>
  <si>
    <t>30A</t>
  </si>
  <si>
    <t>30C</t>
  </si>
  <si>
    <t>2C</t>
  </si>
  <si>
    <t>13C</t>
  </si>
  <si>
    <t>9C</t>
  </si>
  <si>
    <t>1C</t>
  </si>
  <si>
    <t>12C</t>
  </si>
  <si>
    <t>13B</t>
  </si>
  <si>
    <t>et REF</t>
  </si>
  <si>
    <t>EF 03</t>
  </si>
  <si>
    <t>2.3 ESPECIFICACIONES TECNICAS 2018</t>
  </si>
  <si>
    <t>E.F. 5 Mod. 0</t>
  </si>
  <si>
    <t>2.1 ESPECIFICACIONES TECNICAS</t>
  </si>
  <si>
    <t>E.F. 6 Mod. 0</t>
  </si>
  <si>
    <t>ET 30A</t>
  </si>
  <si>
    <t>ET 30C</t>
  </si>
  <si>
    <t>E.F. 1 Mod. 0</t>
  </si>
  <si>
    <t>E.F. 2 Mod. 0</t>
  </si>
  <si>
    <t>ET 01C</t>
  </si>
  <si>
    <t>ET 02C</t>
  </si>
  <si>
    <t>ET 13C</t>
  </si>
  <si>
    <t>ET 12C</t>
  </si>
  <si>
    <t>ET 13B</t>
  </si>
  <si>
    <t>Especificación técnica para el suministro de rieles de acero no tratado de calibre 115 RE</t>
  </si>
  <si>
    <t>E.T. 69</t>
  </si>
  <si>
    <t>Especificación técnica para el suministro de durmientes de madera de azobe para el metro con rodamiento metálico de la Ciudad de México.</t>
  </si>
  <si>
    <t>E.T. 44</t>
  </si>
  <si>
    <t>Especificación técnica para el suministro del refuerzo de la grapa metálica elástica "RN" para el metro con rodada metálica de la Ciudad de México.</t>
  </si>
  <si>
    <t>E.T. 43</t>
  </si>
  <si>
    <t>Especificación técnica para la fabricación y recepción de las arandelas de presión de doble espira, utilizadas para la fijación de las vías del metro con rodada metálica de la Ciudad de México.</t>
  </si>
  <si>
    <t>E.T. 37 Mod. 0</t>
  </si>
  <si>
    <t>Especificación técnica para la fabricación y recepción de las arandelas ordinarias.</t>
  </si>
  <si>
    <t>E.T. 35 Mod. 0</t>
  </si>
  <si>
    <t>Especificación técnica para el suministro de topes aislantes especificos de las grapa NABLA.</t>
  </si>
  <si>
    <t>E.T. 34</t>
  </si>
  <si>
    <t>Especificación funcional para la fabricación de durmientes de concreto presforzado tipo monobloque, para equipar las vías del metro rodada metálica de la Ciudad de México.</t>
  </si>
  <si>
    <t>E.T. 32 Mod. 1</t>
  </si>
  <si>
    <t>Especificación técnica para el suministro de grapas y cuñas metálicas para el equipamiento de las vías del metro con rodada metálica de la Ciudad de México.</t>
  </si>
  <si>
    <t>E.T. 30 Mod. 0</t>
  </si>
  <si>
    <t>Consigna de mantenimiento relativa a los aparatos de dilatación para vía armada de largos rieles soldados (LR´S)</t>
  </si>
  <si>
    <t>E.T. 24</t>
  </si>
  <si>
    <t>Instrucción técnica para la ejecución de los trabajos de vía ferrea clásica.</t>
  </si>
  <si>
    <t>E.T. 23</t>
  </si>
  <si>
    <t>Especificación técnica para el suministro de juntas aislantes pegadas (JIC)</t>
  </si>
  <si>
    <t>E.T. 19</t>
  </si>
  <si>
    <t>Especificación técnica para el suministro de balasto.</t>
  </si>
  <si>
    <t>E.T. 15</t>
  </si>
  <si>
    <t>Especificación técnica para la fabricación y recepción de tornillos y tuercas de acero para el equipamiento de las vías del metro con rodada metálica de la Ciudad de México.</t>
  </si>
  <si>
    <t>E.T. 06 Mod. 0</t>
  </si>
  <si>
    <t>Especificación funcional para el suministro de los topes de seguridad en la vía de pruebas de los talleres "La Paz"</t>
  </si>
  <si>
    <t>E.T. 5</t>
  </si>
  <si>
    <t>2.4 ESPECIFICACIONES TÉCNICAS L-A</t>
  </si>
  <si>
    <t>Nombre</t>
  </si>
  <si>
    <t>Archivo electrónico</t>
  </si>
  <si>
    <t>Número</t>
  </si>
  <si>
    <t>especificacion</t>
  </si>
  <si>
    <t>DESCRIPCION</t>
  </si>
  <si>
    <t>E.T. 35 Mod, 0</t>
  </si>
  <si>
    <t>SQL</t>
  </si>
  <si>
    <t>Especificación técnica para el suministro de bujes y arandelas aislantes.</t>
  </si>
  <si>
    <t xml:space="preserve">Especificación técnica para la ejecución de la soldadura eléctrica por electroforja. </t>
  </si>
  <si>
    <t>Especificación técnica para la fabricación y suministro de calzas aislantes (zoclo) utilizadas para la fijación de riel en vía sobre concreto.</t>
  </si>
  <si>
    <t>Especificación funcional para el suministro de los topes de seguridad en la vía de pruebas de los talleres.</t>
  </si>
  <si>
    <t>PMDF-09-VI.8-612000-III-0050-02877-E-00</t>
  </si>
  <si>
    <t>Especificación técnica para el suministro del producto aislante (bituminoso) por colar.</t>
  </si>
  <si>
    <t>PMDF-09-VI.8-612000-III-0048-02876-E-00</t>
  </si>
  <si>
    <t>Especificación técnica para el suministro de perfiles islantes de material plástico "end post".</t>
  </si>
  <si>
    <t>PMDF-09-VI.8-612000-III-0047-02875-E-00</t>
  </si>
  <si>
    <t>Especificación técnica para la reposición de pernos tirafondo dañados durante la colocación de la vía, sobre durmientes de concreto.</t>
  </si>
  <si>
    <t>PMDF-09-VI.8-612000-III-0046-02874-E-00</t>
  </si>
  <si>
    <t>Especificación técnica para la fabricación y suministro de tirafondos "GS" y de fundas aislantes "GS".</t>
  </si>
  <si>
    <t>PMDF-09-VI.8-612000-III-0045-02873-E-00</t>
  </si>
  <si>
    <t>Especificación técnica para el suministro de durmientes de madera de azobe.</t>
  </si>
  <si>
    <t>PMDF-09-VI.8-612000-III-0044-02872-E-00</t>
  </si>
  <si>
    <t>Especificación técnica para el suministro del refuerzo de la grapa metálica elástica "RN".</t>
  </si>
  <si>
    <t>PMDF-09-VI.8-612000-III-0043-02871-E-00</t>
  </si>
  <si>
    <t>Especificación técnica para la fabricación de la guarnición helicoidal para la fijación de riel sobre durmientes de concreto.</t>
  </si>
  <si>
    <t>PMDF-09-VI.8-612000-III-0042-02870-E-00</t>
  </si>
  <si>
    <t>Especificación técnica para el suministro de pernos tirafondo de acero para la fijación del riel sobre durmientes de concreto.</t>
  </si>
  <si>
    <t>PMDF-09-VI.8-612000-III-0041-02869-E-00</t>
  </si>
  <si>
    <t>Especificación técnica para el suministro de resina "VLS" para la fijación de pernos-tirafondo en durmientes de concreto.</t>
  </si>
  <si>
    <t>PMDF-09-VI.8-612000-III-0040-02868-E-00</t>
  </si>
  <si>
    <t>Especificación técnica para la fabricación y recepción de las arandelas de presión de doble espira.</t>
  </si>
  <si>
    <t>PMDF-09-VI.8-612000-III-0037-02867-E-00</t>
  </si>
  <si>
    <t>Especificación técnica para la fabricación y recepción de las arandelas de presión.</t>
  </si>
  <si>
    <t>PMDF-09-VI.8-612000-III-0036-02866-E-00</t>
  </si>
  <si>
    <t>Especificación técnica para la fabricación y recepción de las arandelas planas.</t>
  </si>
  <si>
    <t>PMDF-09-VI.8-612000-III-0035-02865-E-00</t>
  </si>
  <si>
    <t>Especificación técnica para el suministro de topes aislantes específicos de las grapas NABLA.</t>
  </si>
  <si>
    <t>PMDF-09-VI.8-612000-III-0034-02864-E-00</t>
  </si>
  <si>
    <t>Especificación técnica para el suministro de soportes contrariel 33C1.</t>
  </si>
  <si>
    <t>PMDF-09-VI.8-612000-III-0033-02863-E-00</t>
  </si>
  <si>
    <t>Especificación funcional para la fabricación de durmientes de concreto presforzado monobloque para riel 115 RE.</t>
  </si>
  <si>
    <t>PMDF-09-VI.8-612000-III-0032-02862-E-00_APROBADA</t>
  </si>
  <si>
    <t>Especificación técnica para la aplicación de recubrimientos metálicos para la protección contra la corrosión.</t>
  </si>
  <si>
    <t>PMDF-09-VI.8-612000-III-0031-02861-E-00</t>
  </si>
  <si>
    <t>Especificación técnica para el suministro de grapas (sapos) y cuñas metálicas para el equipamiento de las vías.</t>
  </si>
  <si>
    <t>PMDF-09-VI.8-612000-III-0030-02860-E-00</t>
  </si>
  <si>
    <t>Especificación técnica para la fabricación y suministros de vástagos de anclaje de acero.</t>
  </si>
  <si>
    <t>PMDF-09-VI.8-612000-III-0029-02859-E-00</t>
  </si>
  <si>
    <t>Especificación técnica para la fabricación y recepción del pequeño material aislante a utilizar en las vías.</t>
  </si>
  <si>
    <t>PMDF-09-VI.8-612000-III-0028-02858-E-00</t>
  </si>
  <si>
    <t>Especificación técnica para el suministro de planchuelas aislantes ordinarias.</t>
  </si>
  <si>
    <t>PMDF-09-VI.8-612000-III-0027-02857-E-00</t>
  </si>
  <si>
    <t>Especificación técnica para el suministro de sillas de fundición para la sujeción indirecta de las fijaciones elásticas.</t>
  </si>
  <si>
    <t>PMDF-09-VI.8-612000-III-0026-02856-E-00</t>
  </si>
  <si>
    <t>Especificación técnica para la fabricación y suministro de grapas NABLA para el equipamiento de las vías.</t>
  </si>
  <si>
    <t>PMDF-09-VI.8-612000-III-0025-02855-E-00</t>
  </si>
  <si>
    <t>Especificación técnica de la consigna de mantenimiento relativa a los apartos de dilatación para vía armada con largos rieles soldados.</t>
  </si>
  <si>
    <t>PMDF-09-VI.8-612000-III-0024-02854-E-00</t>
  </si>
  <si>
    <t>Instrucción técnica para la ejecución de los trabajos de vía.</t>
  </si>
  <si>
    <t>PMDF-09-VI.8-612000-III-0023-02853-E-01</t>
  </si>
  <si>
    <t>Especificación técnica para el suministro de los aparatos de dilatación para rieles en vía continúa.</t>
  </si>
  <si>
    <t>PMDF-09-VI.8-612000-III-0022-02852-E-00</t>
  </si>
  <si>
    <t>Especificación técnica para el suministro de contra-rieles perfil 33C1.</t>
  </si>
  <si>
    <t>PMDF-09-VI.8-612000-III-0021-02851-E-00</t>
  </si>
  <si>
    <t>Especificación técnica para la fabricación de la tornillería ordinaria de acero.</t>
  </si>
  <si>
    <t>PMDF-09-VI.8-612000-III-0020-02850-E-00</t>
  </si>
  <si>
    <t>Especificación técnica para el suministro de juntas aislantes pegadas (JIC) (JAP).</t>
  </si>
  <si>
    <t>PMDF-09-VI.8-612000-III-0019-02849-E-00</t>
  </si>
  <si>
    <t>Especificación técnica para la fabricación y recepción de grapillas elásticas metálicas.</t>
  </si>
  <si>
    <t>PMDF-09-VI.8-612000-III-0018-02848-E-00</t>
  </si>
  <si>
    <t>Especificación técnica para el suministro de piezas de acero forjado, necesarias a la maniobra de los aparatos de vía.</t>
  </si>
  <si>
    <t>PMDF-09-VI.8-612000-III-0017-02847-E-00</t>
  </si>
  <si>
    <t>Especificación técnica para la ejecución de soldaduras aluminotérmicas en los rieles.</t>
  </si>
  <si>
    <t>PMDF-09-VI.8-612000-III-0016-02846-E-00</t>
  </si>
  <si>
    <t>PMDF-09-VI.8-612000-III-0015-02845-E-00</t>
  </si>
  <si>
    <t>Especificación técnica para la fabricación de los aparatos de vía y de sus refacciones.</t>
  </si>
  <si>
    <t>PMDF-09-VI.8-612000-III-0014-02844-E-00</t>
  </si>
  <si>
    <t>Especificación técnica para el suministro de durmientes de madera nacional (madera dura tropical).</t>
  </si>
  <si>
    <t>PMDF-09-VI.8-612000-III-0013-02843-E-00</t>
  </si>
  <si>
    <t xml:space="preserve">Especificación técnica para el suministro del cojinete aislante amortiguador para la grapa "RN". </t>
  </si>
  <si>
    <t>PMDF-09-VI.8-612000-III-0012-02842-E-00</t>
  </si>
  <si>
    <t>Especificación técnica para el suministro de bujes aislantes tipo cañon.</t>
  </si>
  <si>
    <t>PMDF-09-VI.8-612000-III-0011-02841-E-00</t>
  </si>
  <si>
    <t>Especificación técnica para el suministro de la grapa metálica elástica "RN" para equipar las vías.</t>
  </si>
  <si>
    <t>PMDF-09-VI.8-612000-III-0010-02840-E-00</t>
  </si>
  <si>
    <t>Especificación técnica para la fabricación y recepción de los pernos "SL" utilizados en las vías.</t>
  </si>
  <si>
    <t>PMDF-09-VI.8-612000-III-009-02839-E-00</t>
  </si>
  <si>
    <t>Especificación técnica para la fabricación de almohadillas acanaladas de hule a colocarse entre rieles y durmientes de concreto.</t>
  </si>
  <si>
    <t>PMDF-09-VI.8-612000-III-007-02837-E-00</t>
  </si>
  <si>
    <t>Especificación técnica para la fabricación y recepción de tornillos y tuercas de acero para el equipamiento de las vías.</t>
  </si>
  <si>
    <t>PMDF-09-VI.8-612000-III-006-02835-E-00 (Torn-Tuercas)</t>
  </si>
  <si>
    <t>Especificación técnica para el suministro de cojinetes aislante amortiguador para la grapa "RN"</t>
  </si>
  <si>
    <t>Especificación funcional para la fabricación de durmientes de concreto bibloque.</t>
  </si>
  <si>
    <t>PMDF-09-VI.8-612000-III-004-02253-E-00</t>
  </si>
  <si>
    <t>Especificación técnica para el suministro de durmientes de madera de azobe para los aparatos de cambio de vía.</t>
  </si>
  <si>
    <t>PMDF-09-VI.8-612000-III-003-02252-E-00</t>
  </si>
  <si>
    <t>Especificación técnica para suministro de rieles de acero no tratado de calibre 115 RE</t>
  </si>
  <si>
    <t>PMDF-09-VI.8-612000-III-002-02251-E-00</t>
  </si>
  <si>
    <t>Especificación técnica para la fabricación y suministro de las piezas moldeadas en acero al manganeso para los aparatos de vía.</t>
  </si>
  <si>
    <t>PMDF-09-VI.8-612000-III-001-02250-E-00</t>
  </si>
  <si>
    <t>2.2 ESPECIFICACIONES TÉCNICAS LÍNEA 12</t>
  </si>
  <si>
    <t>PMDF-09-VI.8-612000-III-0002-02251-E-00</t>
  </si>
  <si>
    <t>PMDF-09-VI.8-612000-III-0001-02250-E-00</t>
  </si>
  <si>
    <t>PMDF-09-VI.8-612000-III-0003-02252-E-00</t>
  </si>
  <si>
    <t>PMDF-09-VI.8-612000-III-0004-02253-E-00</t>
  </si>
  <si>
    <t>PMDF-09-VI.8-612000-III-0006-02835-E-00(Torn-Tuercas)</t>
  </si>
  <si>
    <t>PMDF-09-VI.8-612000-III-0007-02837-E-00</t>
  </si>
  <si>
    <t>PMDF-09-VI.8-612000-III-0009-02839-E-00</t>
  </si>
  <si>
    <t>Tope de arena colocado al final de la vía sobre balasto en la zona de depósitos.</t>
  </si>
  <si>
    <t>Detalles del pequeño material de fijación para riel 115 R.E. en plataforma de concreto y fosas.</t>
  </si>
  <si>
    <t>Vía de 1435 con inclinación 1/20 - rieles 115 R.E. media aguja a la derecha en desviación a la derecha Tg. 0.20 esquema de montaje.</t>
  </si>
  <si>
    <t>PMDF-09-VI.8-612000-III-006-02930-P-00</t>
  </si>
  <si>
    <t>Vía de 1435 con inclinación 1/20 -rieles 115 R.E. media aguja a la izquierda en deviación a la derecha Tg. 0.20 esquema de montaje.</t>
  </si>
  <si>
    <t>PMDF-09-VI.8-612000-III-006-02523-P-00</t>
  </si>
  <si>
    <t>Vía de 1435 con rieles 115 R.E. 1:20 -AM71 aguja Tg. 0.20 ensamble.</t>
  </si>
  <si>
    <t>PMDF-09-VI.8-612000-III-006-02928-P-00</t>
  </si>
  <si>
    <t>Perfil de riel 115 R.E. y contra-riel 33C-1.</t>
  </si>
  <si>
    <t>PMDF-09-VI.8-612000-III-006-02926-P-00</t>
  </si>
  <si>
    <t>Durmiente de concreto tipo monobloque para riel 115 R.E.</t>
  </si>
  <si>
    <t>PMDF-09-VI.8612000-III-006-02925-P-00</t>
  </si>
  <si>
    <t>Vía de 1435 - riel 115 R.E. desvío Tg. 0.13 y Tg. 0.20 diversos rieles.</t>
  </si>
  <si>
    <t>PMDF-09-VI.8-612000-III-006-02923-P-00</t>
  </si>
  <si>
    <t>Vía de 1435 - con inclinación 1/20 riel 115 R.E. cruzamiento Tg. 0.13 corte J-J Y K-K.</t>
  </si>
  <si>
    <t>PMDF-09-VI.8-612000-III-006-02922-P-00</t>
  </si>
  <si>
    <t>Vía de 1435 - con inclinación 1/20 riel 115 R.E. zona de agujas Tg. 0.13 cortes B-B, C-C, D-D, E-E, F-F, G-G, H-H, I-I.</t>
  </si>
  <si>
    <t>PMDF-09-VI.8-612000-III-006-02921-P-00</t>
  </si>
  <si>
    <t>Enlace Tg. 0.20 desvío a la izquierda y derecha plano de conjunto.</t>
  </si>
  <si>
    <t>PMDF-09-VI.8-612000-III-006-02920-P-00</t>
  </si>
  <si>
    <t>Enlace Tg. 0.13 desvío a la izquierda y derecha plano de conjunto.</t>
  </si>
  <si>
    <t>PMDF-09-VI.8-612000-III-006-02919-P-00</t>
  </si>
  <si>
    <t>Vía de 1435 - con inclinación 1/20 dispositivo de maniobra para aguja Tg. 0.20 montaje del cerrojo axial con palanca "L" y montaje de varillas tipo 70 con palanca "SAXBY".</t>
  </si>
  <si>
    <t>PMDF-09-VI.8-612000-III-006-02918-P-00</t>
  </si>
  <si>
    <t>Vía de 1435 - con inclinación 1/20 riel 115 R.E. media aguja a la izquierda - desviación a la derecha Tg. 0.13 esquema de montaje.</t>
  </si>
  <si>
    <t>PMDF-09-VI.8-612000-III-006-02916-P-00</t>
  </si>
  <si>
    <t>Vía de 1435 - con inclinación 1/20 desviación - zona de agujas Tg. 0.13 plano de conjunto.</t>
  </si>
  <si>
    <t>PMDF-09-VI.8-612000-III-006-02915-P-00</t>
  </si>
  <si>
    <t>Vía de 1435 - con inclinación 1/20 dispositivo de maniobra para aguja Tg. 0.20 montaje del cerrojo V.C.C. (Verrou Carter Coussinet) y montaje de varillas modelo 70 con TR44 o equivalente.</t>
  </si>
  <si>
    <t>PMDF-09-VI.8-612000-III-006-02914-P-00</t>
  </si>
  <si>
    <t>Vía de 1435 - con inclinación 1/20, dispositivo de maniobra para aguja Tg. 0.13, montaje de cerrojo axial.</t>
  </si>
  <si>
    <t>PMDF-09-VI.8-612000-III-006-02913-P-00</t>
  </si>
  <si>
    <t>Vía de 1435 - con inclinación 1/20 dispoaitivo de maniobra para aguja Tg. 0.13 montaje de cerrojo V.C.C. (Verrou Carter Coussinet).</t>
  </si>
  <si>
    <t>PMDF-09-VI.8-612000-III-006-02912-P-00</t>
  </si>
  <si>
    <t xml:space="preserve">Vía de 1435 - con inclinación 1/20 riel 115 R.E. montaje contra-riel 115 R.E. desvío Tg. 0.13 plano de conjunto. </t>
  </si>
  <si>
    <t>PMDF-09-VI.8-612000-III-006-02911-P-00</t>
  </si>
  <si>
    <t>Vía de 1435 - con inclinación 1/20 parte central de la comunicación Tg. 0.13 entre ejes de vías 3600 plano de conjunto.</t>
  </si>
  <si>
    <t>PMDF-09-VI.8612000-III-006-02910-P-00</t>
  </si>
  <si>
    <t>Vía de 1435 - con inclinación 1/20 riel 115 R.E. cruzamiento Tg. 0.13 a derecha plano de conjunto y cruzamiento a derecha Tg. 0.20 ensamble.</t>
  </si>
  <si>
    <t>PMDF-09-VI.8-612000-III-006-02909-P-00</t>
  </si>
  <si>
    <t>Vía de 1435 - puesta al grado de riel 115 R.E. contra-aguja 115 R.E. de izquierda Tg. 0.13, Tg. 0.20 detalle y derecha.</t>
  </si>
  <si>
    <t>PMDF-09-VI.8-612000-III-006-02834-P-00</t>
  </si>
  <si>
    <t>Vía de 1435 - con inclinación 1/20 riel 115 R.E. - aguja AM71 de izquierda Tg. 0.13 y Tg. 0.20 detalle.</t>
  </si>
  <si>
    <t>PMDF-09-VI.8-612000-III-006-02833-P-00</t>
  </si>
  <si>
    <t>Montaje de junta mecánica (Planchuela Head Free) con rieles 115 R.E.</t>
  </si>
  <si>
    <t>PMDF-09-VI.8-612000-III-006-02831-P-00</t>
  </si>
  <si>
    <t>Junta mecánica planchuela tipo (AREMA) "Head Free" para vía con rieles 115 R.E. corte del armado y detalle del pequeño material.</t>
  </si>
  <si>
    <t>PMDF-09-VI.8612000-III-006-02830-P-00</t>
  </si>
  <si>
    <t>Vía con riel 115 R.E. instalación sin silla en talleres maquinado de los durmientes.</t>
  </si>
  <si>
    <t>PMDF-09-VI.8-612000-III-006-02829-P-00</t>
  </si>
  <si>
    <t>Distribución de durmientes (zona de aparatos de dilatación) riel 115 R.E.</t>
  </si>
  <si>
    <t>PMDF-09-VI.8-612000-III-006-02828-P-00</t>
  </si>
  <si>
    <t>Corte y perfil de rueda metálica monobloque de ø 860.</t>
  </si>
  <si>
    <t>PMDF-09-VI.8-612000-III-006-02827-P-00</t>
  </si>
  <si>
    <t>Almohadilla de caucho acanalada tipo "longitudinal" a utilizar en durmientes de concreto para riel 115 R.E. grapa nabla (s), grapa nabla S1 (s S1) y grapa nabla (s) (recortada).</t>
  </si>
  <si>
    <t>PMDF-09-VI.8-612000-III-006-02825-P-00</t>
  </si>
  <si>
    <t>Junta mecánica para vía con rieles 115 R.E. corte del armado y detalles del pequeño material.</t>
  </si>
  <si>
    <t>PMDF-09-VI.8-612000-III-006-02824-P-00</t>
  </si>
  <si>
    <t>Junta aislante para vía con riel 115 R.E. corte del armado y detalle del pequeño material.</t>
  </si>
  <si>
    <t>PMDF-09-VI.8-612000-III-006-02822-P-00</t>
  </si>
  <si>
    <t>Implantación de la vía con rieles 115 R.E. contra-riel 33C1. Detalles de los elementos para su fijación.</t>
  </si>
  <si>
    <t>PMDF-09-VI.8-612000-III-006-02821-P-00</t>
  </si>
  <si>
    <t>Implantación de la vía con rieles 115 R.E. fijación de contra-riel 33C1.</t>
  </si>
  <si>
    <t>PMDF-09-VI.8-612000-III-006-02820-P-00</t>
  </si>
  <si>
    <t>Colocación de la vía con riel 115 R.E. vía elástica con sillas y fijaciones indirectas. Pequeño material para fijación.</t>
  </si>
  <si>
    <t>PMDF-09-VI.8-612000-III-006-02819-P-00</t>
  </si>
  <si>
    <t>“Silla” para la fijación elástica indirecta colocación de la vía con riel 115 R.E.</t>
  </si>
  <si>
    <t>PMDF-09-VI.8-612000-III-006-02818-P-00</t>
  </si>
  <si>
    <t>Colocación de la vía en riel 115 R.E. vía elástica con sillas y fijaciones indirectas conjunto.</t>
  </si>
  <si>
    <t>PMDF-09-VI.8-612000-III-006-02817-P-00</t>
  </si>
  <si>
    <t>Vía con riel 115 R.E. instalación de vía en curva vía emplanchuelada.</t>
  </si>
  <si>
    <t>PMDF-09-VI.8-612000-III-006-02816-P-00</t>
  </si>
  <si>
    <t>Aparato de dilatación para vía con rieles 115 R.E. pequeño material de fijación.</t>
  </si>
  <si>
    <t>PMDF-09-VI.8-612000-III-006-02815-P-00</t>
  </si>
  <si>
    <t>Aparato de dilatación para vía con rieles 115 R.E. detalles de las agujas de derecha.</t>
  </si>
  <si>
    <t>PMDF-09-VI.8-612000-III-004-02481-P-00</t>
  </si>
  <si>
    <t>Aparato de dilatación para vía con rieles 115 R.E. detalles de las agujas de izq.</t>
  </si>
  <si>
    <t>Junta   aislante   pegada   para  vía  con  rieles   de  115  R.E. Corte   del armado  y detalle  de  material.</t>
  </si>
  <si>
    <t>PMDF-09-VI.8-612000-III-0001-02478-P-00</t>
  </si>
  <si>
    <t>5.1  PLANOS LINEA 12</t>
  </si>
  <si>
    <t>PMDF-09-VI.8-612000-III-0003-02480-P-00</t>
  </si>
  <si>
    <t>PMDF-09-VI.8-612000-III-0004-02481-P-00</t>
  </si>
  <si>
    <t>PMDF-09-VI.8-612000-III-0006-02815-P-00</t>
  </si>
  <si>
    <r>
      <t>PMDF-09-VI.8-612000-III-000</t>
    </r>
    <r>
      <rPr>
        <b/>
        <sz val="12"/>
        <color rgb="FFFF0000"/>
        <rFont val="Calibri"/>
        <family val="2"/>
        <scheme val="minor"/>
      </rPr>
      <t>7</t>
    </r>
    <r>
      <rPr>
        <sz val="10"/>
        <color rgb="FFFF0000"/>
        <rFont val="Calibri"/>
        <family val="2"/>
        <scheme val="minor"/>
      </rPr>
      <t>-02816-P-00</t>
    </r>
  </si>
  <si>
    <r>
      <t>PMDF-09-VI.8-612000-III-000</t>
    </r>
    <r>
      <rPr>
        <b/>
        <sz val="12"/>
        <color rgb="FFFF0000"/>
        <rFont val="Calibri"/>
        <family val="2"/>
        <scheme val="minor"/>
      </rPr>
      <t>8</t>
    </r>
    <r>
      <rPr>
        <sz val="10"/>
        <color rgb="FFFF0000"/>
        <rFont val="Calibri"/>
        <family val="2"/>
        <scheme val="minor"/>
      </rPr>
      <t>-02817-P-00</t>
    </r>
  </si>
  <si>
    <r>
      <t>PMDF-09-VI.8-612000-III-000</t>
    </r>
    <r>
      <rPr>
        <b/>
        <sz val="12"/>
        <color rgb="FFFF0000"/>
        <rFont val="Calibri"/>
        <family val="2"/>
        <scheme val="minor"/>
      </rPr>
      <t>9</t>
    </r>
    <r>
      <rPr>
        <sz val="10"/>
        <color rgb="FFFF0000"/>
        <rFont val="Calibri"/>
        <family val="2"/>
        <scheme val="minor"/>
      </rPr>
      <t>-02818-P-00</t>
    </r>
  </si>
  <si>
    <r>
      <t>PMDF-09-VI.8-612000-III-00</t>
    </r>
    <r>
      <rPr>
        <b/>
        <sz val="12"/>
        <color rgb="FFFF0000"/>
        <rFont val="Calibri"/>
        <family val="2"/>
        <scheme val="minor"/>
      </rPr>
      <t>10</t>
    </r>
    <r>
      <rPr>
        <sz val="10"/>
        <color rgb="FFFF0000"/>
        <rFont val="Calibri"/>
        <family val="2"/>
        <scheme val="minor"/>
      </rPr>
      <t>-02819-P-00</t>
    </r>
  </si>
  <si>
    <r>
      <t>PMDF-09-VI.8-612000-III-00</t>
    </r>
    <r>
      <rPr>
        <b/>
        <sz val="12"/>
        <color rgb="FFFF0000"/>
        <rFont val="Calibri"/>
        <family val="2"/>
        <scheme val="minor"/>
      </rPr>
      <t>11</t>
    </r>
    <r>
      <rPr>
        <sz val="10"/>
        <color rgb="FFFF0000"/>
        <rFont val="Calibri"/>
        <family val="2"/>
        <scheme val="minor"/>
      </rPr>
      <t>-02820-P-00</t>
    </r>
  </si>
  <si>
    <t>PMDF-09-VI.8-612000-III-0012-02821-P-00</t>
  </si>
  <si>
    <t>PMDF-09-VI.8-612000-III-0013-02822-P-00</t>
  </si>
  <si>
    <t>PMDF-09-VI.8-612000-III-0015-02824-P-00</t>
  </si>
  <si>
    <t>PMDF-09-VI.8-612000-III-0016-02825-P-00</t>
  </si>
  <si>
    <t>PMDF-09-VI.8-612000-III-0018-02827-P-00</t>
  </si>
  <si>
    <t>PMDF-09-VI.8-612000-III-0019-02828-P-00</t>
  </si>
  <si>
    <t>PMDF-09-VI.8-612000-III-0020-02829-P-00</t>
  </si>
  <si>
    <t>PMDF-09-VI.8-612000-III-0021-02830-P-00</t>
  </si>
  <si>
    <t>PMDF-09-VI.8-612000-III-0022-02831-P-00</t>
  </si>
  <si>
    <t>PMDF-09-VI.8-612000-III-0024-02833-P-00</t>
  </si>
  <si>
    <t>PMDF-09-VI.8-612000-III-0025-02834-P-00</t>
  </si>
  <si>
    <t>PMDF-09-VI.8-612000-III-0026-02909-P-00</t>
  </si>
  <si>
    <t>PMDF-09-VI.8-612000-III-0027-02910-P-00</t>
  </si>
  <si>
    <t>PMDF-09-VI.8-612000-III-0028-02911-P-00</t>
  </si>
  <si>
    <t>PMDF-09-VI.8-612000-III-0029-02912-P-00</t>
  </si>
  <si>
    <t>PMDF-09-VI.8-612000-III-0030-02913-P-00</t>
  </si>
  <si>
    <t>PMDF-09-VI.8-612000-III-0031-02914-P-00</t>
  </si>
  <si>
    <t>PMDF-09-VI.8-612000-III-0032-02915-P-00</t>
  </si>
  <si>
    <t>PMDF-09-VI.8-612000-III-0033-02916-P-00</t>
  </si>
  <si>
    <t>PMDF-09-VI.8-612000-III-0035-02918-P-00</t>
  </si>
  <si>
    <t>PMDF-09-VI.8-612000-III-0036-02919-P-00</t>
  </si>
  <si>
    <t>PMDF-09-VI.8-612000-III-0037-02920-P-00</t>
  </si>
  <si>
    <t>PMDF-09-VI.8-612000-III-0038-02921-P-00</t>
  </si>
  <si>
    <t>PMDF-09-VI.8-612000-III-0039-02922-P-00</t>
  </si>
  <si>
    <t>PMDF-09-VI.8-612000-III-0040-02923-P-00</t>
  </si>
  <si>
    <t>PMDF-09-VI.8-612000-III-0042-02925-P-00</t>
  </si>
  <si>
    <t>PMDF-09-VI.8-612000-III-0043-02926-P-00</t>
  </si>
  <si>
    <t>PMDF-09-VI.8-612000-III-0045-02928-P-00</t>
  </si>
  <si>
    <t>PMDF-09-VI.8-612000-III-0046-02523-P-00</t>
  </si>
  <si>
    <t>PMDF-09-VI.8-612000-III-0047-02930-P-00</t>
  </si>
  <si>
    <t>PMDF-09-VI.8-612000-III-0049-02932-P-00</t>
  </si>
  <si>
    <t>PMDF-09-VI.8-612000-III-0059-02942-P-00</t>
  </si>
  <si>
    <r>
      <t>94-VI-18-</t>
    </r>
    <r>
      <rPr>
        <b/>
        <sz val="16"/>
        <color rgb="FFFFFF00"/>
        <rFont val="Calibri"/>
        <family val="2"/>
        <scheme val="minor"/>
      </rPr>
      <t>000001</t>
    </r>
    <r>
      <rPr>
        <b/>
        <sz val="11"/>
        <color theme="0"/>
        <rFont val="Calibri"/>
        <family val="2"/>
        <scheme val="minor"/>
      </rPr>
      <t>-III-79-380-P APARATO DE VIA TANG A LA DER</t>
    </r>
  </si>
  <si>
    <t>End post separador aislante.</t>
  </si>
  <si>
    <t>8500225 REV 1</t>
  </si>
  <si>
    <t>Grapa NABLA G-4 para durmiente monolitico de concreto MRN.</t>
  </si>
  <si>
    <t>4103979 REV 0.</t>
  </si>
  <si>
    <t>Extención para tirafondera de 3/4" y largo de 13".</t>
  </si>
  <si>
    <t>4103580 REV 0</t>
  </si>
  <si>
    <t xml:space="preserve">Grapa de nylon recortada 4103566 (grapa 8); 4103567 (grapa 9); 4103568 ( grapa 10). </t>
  </si>
  <si>
    <t>4103566- 4103567- 4103568 REV 0</t>
  </si>
  <si>
    <t xml:space="preserve">Lamina de resorte con recorte E.T. 61 C.  </t>
  </si>
  <si>
    <t>4103523-4103504 REV 0</t>
  </si>
  <si>
    <t>Charola de plástico pultruido reforzado con fibra de vidrio tipo FYP- A1-3N.</t>
  </si>
  <si>
    <t>4103522 REV 0</t>
  </si>
  <si>
    <t>Arandela de presión con doble espiral.</t>
  </si>
  <si>
    <t>4103509 REV 1</t>
  </si>
  <si>
    <t xml:space="preserve">Lamina resorte. </t>
  </si>
  <si>
    <t>4103505  REV 0</t>
  </si>
  <si>
    <t>Calza aumento de (40mm, 30mm, 20 mm) para zóclo de riel y pista (silla)</t>
  </si>
  <si>
    <t>4103494, 4103524, 525</t>
  </si>
  <si>
    <t>Laina de ajuste para tapa de block aislante 410312, 4103413, 4103414, 4103415.</t>
  </si>
  <si>
    <t>4103412-4103413-4103414-4103415 REV 0</t>
  </si>
  <si>
    <t>Block aislante para zona neutra de 4 blocks corte en Z.</t>
  </si>
  <si>
    <t>4103385 REV 0</t>
  </si>
  <si>
    <t>Block aislante con maquinado para tapa de block.</t>
  </si>
  <si>
    <t>4103384 REV 0</t>
  </si>
  <si>
    <t>Calza permanente tipo talon.</t>
  </si>
  <si>
    <t>Calza aislante para pista metálica.</t>
  </si>
  <si>
    <t>4102729 REV 0</t>
  </si>
  <si>
    <t>Calza aislante para riel de 80 LB/YD.</t>
  </si>
  <si>
    <t>4102728 REV 0</t>
  </si>
  <si>
    <t>Balasto para metro sobre neumático.</t>
  </si>
  <si>
    <t>4102700 REV 0</t>
  </si>
  <si>
    <t>Calza para aislador en vía sobre concreto 4102669, 4103495, 4103544, 4103545.</t>
  </si>
  <si>
    <t>4102669-4103495-4103544-4103545 REV 1</t>
  </si>
  <si>
    <t>Lamina de caucho lisa para aislador.</t>
  </si>
  <si>
    <t>4102599 REV 0</t>
  </si>
  <si>
    <t>Banda aislante de neopreno para riel y pista 4102558, 4102561.</t>
  </si>
  <si>
    <t>4102558-4102561 REV 0</t>
  </si>
  <si>
    <t>Guarnición helicoidal de 19mm.</t>
  </si>
  <si>
    <t>4102551 REV 0</t>
  </si>
  <si>
    <t>Grapa RP 80.</t>
  </si>
  <si>
    <t>4102507 REV 0</t>
  </si>
  <si>
    <t>Grapa nylon normal 4103514, 4103478, 4103480, 4103479, 4102455, 4102456, 4102457, 4102459.</t>
  </si>
  <si>
    <t>4102455 plano</t>
  </si>
  <si>
    <t>Arandela metálica  AP GV</t>
  </si>
  <si>
    <t>Estribo lateral.</t>
  </si>
  <si>
    <t>4102451 REV 1</t>
  </si>
  <si>
    <t>Durmiente de concreto biblock tipo "O".</t>
  </si>
  <si>
    <t>4102363  REV 0</t>
  </si>
  <si>
    <t>4102347-4102442 REV 1</t>
  </si>
  <si>
    <t>Canaleta de 2000 x 150 x 150 espeor 4mm de fibra de vídrio.</t>
  </si>
  <si>
    <t>4102293 REV 0</t>
  </si>
  <si>
    <t>4102244 REV 3</t>
  </si>
  <si>
    <t>Calza exterior tipo U.</t>
  </si>
  <si>
    <t xml:space="preserve">4102203, 204, 205, 628, 4103549 </t>
  </si>
  <si>
    <t>Separador aislante (end post) de pista de talon de corazon.</t>
  </si>
  <si>
    <t>4102188 rev 3</t>
  </si>
  <si>
    <t>Separador aislante (end post) de pista metálica sobre durmiente.</t>
  </si>
  <si>
    <t>4102187 rev 2</t>
  </si>
  <si>
    <t>Separador asilante(end post) de contra riel.</t>
  </si>
  <si>
    <t>4102181 rev 3</t>
  </si>
  <si>
    <t>Grapa tipo sapo para pista.</t>
  </si>
  <si>
    <t>4102148 REV 0</t>
  </si>
  <si>
    <t>Calza inclinada diametro 18.</t>
  </si>
  <si>
    <t>4102147 REV 0</t>
  </si>
  <si>
    <t>Separador aislante (end post) de riel 100 lb/yd.</t>
  </si>
  <si>
    <t>4102145 rev 3</t>
  </si>
  <si>
    <t>Calza inclinada diametro 25.</t>
  </si>
  <si>
    <t>4102075 REV 1</t>
  </si>
  <si>
    <t>Estribo.</t>
  </si>
  <si>
    <t>4102074 REV 0</t>
  </si>
  <si>
    <t>Grapa tipo sapo para riel.</t>
  </si>
  <si>
    <t>4102065 REV 1</t>
  </si>
  <si>
    <t>Calza inclinada para crucetas 4102051, 4102151.</t>
  </si>
  <si>
    <t>4102051, 4102151 REV 1</t>
  </si>
  <si>
    <t>Calza metálica permanente (GALIBO) 4102046, 4102232, 4102245.</t>
  </si>
  <si>
    <t>4102046, 4102232, 4102245</t>
  </si>
  <si>
    <t>Clavo tipo hillti (para madera dura).</t>
  </si>
  <si>
    <t>Candelero modificado.</t>
  </si>
  <si>
    <t>4102044 REV 2</t>
  </si>
  <si>
    <t>Cuña o candado de ensamble de zoclo.</t>
  </si>
  <si>
    <t>4102042  REV 2</t>
  </si>
  <si>
    <t>Separador aislante (end post) de pista 4102037, 4103401, 4103547.</t>
  </si>
  <si>
    <t>4102037, 4103401, 4103547 rev 3</t>
  </si>
  <si>
    <t>Separador aislante (end post) de riel 80 lb/yd 4102034, 4103400, 4103546.</t>
  </si>
  <si>
    <t>4102034, 4103400, 4103546 rev 3</t>
  </si>
  <si>
    <t>Calza inclinada.</t>
  </si>
  <si>
    <t>4101275 REV 1</t>
  </si>
  <si>
    <t>Laina de nivelación para cerrojo individual 4101272, 4102509, 4102498, 4102510.</t>
  </si>
  <si>
    <t>4101272-4102509-4102498-4102510 REV 0</t>
  </si>
  <si>
    <t>Laina de ajuste para cerrojo individual 4101271, 4102496, 4102497, 4102671, 4103490</t>
  </si>
  <si>
    <t>4101271, 4102496, 97, 4102671, 4103490</t>
  </si>
  <si>
    <t>Block silenciador longuitud 60</t>
  </si>
  <si>
    <t>4101266 REV 0</t>
  </si>
  <si>
    <t>Block silenciador longuitud 30.</t>
  </si>
  <si>
    <t>4101265 REV 0</t>
  </si>
  <si>
    <t>Buje antifricción.</t>
  </si>
  <si>
    <t>4101262 REV 0</t>
  </si>
  <si>
    <t>Eje de candado para cerrojo individual.</t>
  </si>
  <si>
    <t>Calza de ajuste del conmutador.</t>
  </si>
  <si>
    <t>Buje separador 44 x 34 L-26</t>
  </si>
  <si>
    <t>Corredera.</t>
  </si>
  <si>
    <t>Bujes asilantes 4101030,4101226, 4101242, 4102105, 4102290</t>
  </si>
  <si>
    <t>4101030, 4101226, 4101242, 4102105, 4102290</t>
  </si>
  <si>
    <t>Forro aislante.</t>
  </si>
  <si>
    <t>Barra de separación de agujas N° 2.</t>
  </si>
  <si>
    <t>Barra de separación de agujas N° 1.</t>
  </si>
  <si>
    <t xml:space="preserve">Calza aislante para aislador 4100014, 4100015, 4102050 </t>
  </si>
  <si>
    <t>4100014-4100015-4102050 REV 1</t>
  </si>
  <si>
    <t>Chavetas 4003763, 4101027, 4101028, 4102684, 4103482, 4103575</t>
  </si>
  <si>
    <t>4003763, 4101027, 4101028, 4102684, 4103482, 4103575 REV 3</t>
  </si>
  <si>
    <t>Costal de vinilona 65 x 90.</t>
  </si>
  <si>
    <t>237729 REV 0</t>
  </si>
  <si>
    <t>Equipo de tapas de plástico reforzado con fibra de vidrio.</t>
  </si>
  <si>
    <t>231841 REV 2</t>
  </si>
  <si>
    <t>Guarnición helicoidal para perno tirafondo de 22mm.</t>
  </si>
  <si>
    <t>211307 REV 0</t>
  </si>
  <si>
    <t>Cortocircuitador (para el sistema de vía de metro neumático)</t>
  </si>
  <si>
    <t>FICHAS  A-L</t>
  </si>
  <si>
    <t>3.1 FICHAS DE INSPECCIÓN CONTROL DE CÁLIDAD</t>
  </si>
  <si>
    <r>
      <t>231841</t>
    </r>
    <r>
      <rPr>
        <sz val="11"/>
        <color rgb="FFFFFF00"/>
        <rFont val="Calibri"/>
        <family val="2"/>
        <scheme val="minor"/>
      </rPr>
      <t xml:space="preserve">  </t>
    </r>
    <r>
      <rPr>
        <sz val="11"/>
        <rFont val="Calibri"/>
        <family val="2"/>
        <scheme val="minor"/>
      </rPr>
      <t>REV 2</t>
    </r>
  </si>
  <si>
    <t>el nombre del archivo tiene mas espacios</t>
  </si>
  <si>
    <t>4102042 REV 2</t>
  </si>
  <si>
    <t>4102074  REV 0</t>
  </si>
  <si>
    <t>4102148  REV 0</t>
  </si>
  <si>
    <t>4102203, 204, 205, 628, 4103549</t>
  </si>
  <si>
    <t>4102363 REV 0</t>
  </si>
  <si>
    <t>4103385  REV 0</t>
  </si>
  <si>
    <t>4103412-4103413-4103414-4103415  REV 0</t>
  </si>
  <si>
    <t>4103505 REV 0</t>
  </si>
  <si>
    <t>4103566-4103567-4103568  REV 0</t>
  </si>
  <si>
    <t>4103979  REV 0</t>
  </si>
  <si>
    <t>8500225  REV 1</t>
  </si>
  <si>
    <t>Protección neumático portador ponchado con canaleta protectora de conector de la rueda fónica</t>
  </si>
  <si>
    <t>4103597, 4103593</t>
  </si>
  <si>
    <t>Planchuela aislante para embridado de pista de rodamiento en zona de aparatos.</t>
  </si>
  <si>
    <t>4103587 REV 2</t>
  </si>
  <si>
    <t>Planchuela aislante interior para embridado de riel de 100 lb/yd</t>
  </si>
  <si>
    <t>Planchuela aislante para embridado de pista de rodamiento de 6 barrenos.</t>
  </si>
  <si>
    <t>4103585 REV 2</t>
  </si>
  <si>
    <t>Planchuela aislante exterior para embriado de riel de 100 LB/YD.</t>
  </si>
  <si>
    <t>4103584 REV 1.</t>
  </si>
  <si>
    <t>Planchuela aislante de 6 barrenos para embridado de riel de 80 lb/yd.</t>
  </si>
  <si>
    <t xml:space="preserve">Planchuela matálica de 6 orificios para junta mecánica deslaziante para pista </t>
  </si>
  <si>
    <t>4103582 REV 0</t>
  </si>
  <si>
    <t>Planchuela metálica de 6 orificios para junta mecánica deslizante para riel.</t>
  </si>
  <si>
    <t>Plca resorte APGV recortada para juntas.</t>
  </si>
  <si>
    <t>Placa de ácero inoxidable 4 x 152 x 305.</t>
  </si>
  <si>
    <t>4103513 REV 2</t>
  </si>
  <si>
    <t>Planchuela metálica para junta mecánica de pista.</t>
  </si>
  <si>
    <t>4103501 REV 0</t>
  </si>
  <si>
    <t>Planchuela metálica exterior para junta mecánica de riel de 80 LB/YD.</t>
  </si>
  <si>
    <t>4103500 REV 0.</t>
  </si>
  <si>
    <t>Planchuela metálica interior para junta mecánica de riel de 80 LB/YD.</t>
  </si>
  <si>
    <t>4103377 REV 0</t>
  </si>
  <si>
    <t xml:space="preserve">Proteccion de neumatico portador ponchado </t>
  </si>
  <si>
    <t>Perno para fijación de barra guía de diametro 16 L=X 4103134, 4103247.</t>
  </si>
  <si>
    <t>4103134-4103247 REV 0</t>
  </si>
  <si>
    <t>Plaqueta para junta aislante  de riel de 80 lb/yd</t>
  </si>
  <si>
    <t>4102753 REV 2</t>
  </si>
  <si>
    <t>Media calza para ajuste de barra guía  4102554, 4102555, 4102556, 4102634, 4102646.</t>
  </si>
  <si>
    <t>4102554, 555, 556, 4102634, 4102646.</t>
  </si>
  <si>
    <t>Plaqueta metalica de 2 orificios para junta aislante  de riel de 100 lb/yd</t>
  </si>
  <si>
    <t>4102470 REV 1</t>
  </si>
  <si>
    <t>Placa resorte tipo APGV.</t>
  </si>
  <si>
    <t>4102463 REV 1</t>
  </si>
  <si>
    <t>Perno tirafondo de 19 mm con tuerca HL-18.</t>
  </si>
  <si>
    <t>4102453 rev 1</t>
  </si>
  <si>
    <t>Perno para barra de saparación.</t>
  </si>
  <si>
    <t>4102316 REV 0</t>
  </si>
  <si>
    <t>4102310, 4102312 REV 1</t>
  </si>
  <si>
    <t xml:space="preserve">Plaqueta metalica de 2 orificios para junta aislante de pista </t>
  </si>
  <si>
    <t>4102272 REV 0</t>
  </si>
  <si>
    <t>Placa aislante de fibra de vidrio.</t>
  </si>
  <si>
    <t>4102234 REV 1</t>
  </si>
  <si>
    <t xml:space="preserve">Plaqueta metalica de 60 X 45 X 6 para junta de dilatacion de riel y pista </t>
  </si>
  <si>
    <t>4102229 REV 0</t>
  </si>
  <si>
    <t xml:space="preserve">Planchuela metalica para riel de 80 LB/YD (Junta de dilatacion de riel ) </t>
  </si>
  <si>
    <t>4102228 REV 0</t>
  </si>
  <si>
    <t xml:space="preserve">Planchuela metalica para pista de rodamiento </t>
  </si>
  <si>
    <t>4102227 REV 0</t>
  </si>
  <si>
    <t>Planchuela aislante exterior para riel de 100 lb/yd</t>
  </si>
  <si>
    <t>4102163P</t>
  </si>
  <si>
    <t>Planchuela aislante interior para riel de 100 lb/yd</t>
  </si>
  <si>
    <t>4102162 REV 1</t>
  </si>
  <si>
    <t>Planchuela aislante para pista de rodamiento en zona de aparatos.</t>
  </si>
  <si>
    <t>4102161P</t>
  </si>
  <si>
    <t xml:space="preserve">Plaqueta aislante de pista </t>
  </si>
  <si>
    <t>4102073 REV 0</t>
  </si>
  <si>
    <t>Plaqueta aislante de riel de 80 LB/YD</t>
  </si>
  <si>
    <t>4102072 REV 0</t>
  </si>
  <si>
    <t>Plaqueta aislante tipo Z</t>
  </si>
  <si>
    <t>4102066 REV 0</t>
  </si>
  <si>
    <t>Plaqueta inclinida 45 X 40  4102052, 4102152</t>
  </si>
  <si>
    <t>4102052, 4102152</t>
  </si>
  <si>
    <t>Perno tipo nelson con ferrul 4102048, 4102540 y 4102647</t>
  </si>
  <si>
    <t>4102048, 4102540, 4102647 rev4</t>
  </si>
  <si>
    <t xml:space="preserve">Perno para durmiente de madera tipo "S". </t>
  </si>
  <si>
    <t xml:space="preserve">4102041 REV 3 </t>
  </si>
  <si>
    <t xml:space="preserve">Plaqueta para junta aislante de pista </t>
  </si>
  <si>
    <t>4102036 REV 1</t>
  </si>
  <si>
    <t>Planchuela aislante para pista de rodamiento de 6 barrenos (modificada).</t>
  </si>
  <si>
    <t>4102035 REV 1</t>
  </si>
  <si>
    <t>Planchuela aislante de 6 barrenos para riel de 80 lb/yd</t>
  </si>
  <si>
    <t>4102031P</t>
  </si>
  <si>
    <t>Plca soporte de escuadra de retorno.</t>
  </si>
  <si>
    <t>4101294 REV 1</t>
  </si>
  <si>
    <t>Manguito de acoplamiento para las barras de mando.</t>
  </si>
  <si>
    <t>Plaqueta de ajuste 4101247, 4103191, 4103492</t>
  </si>
  <si>
    <t>4101247, 4103491, 4103492</t>
  </si>
  <si>
    <t>Placa de extremo.</t>
  </si>
  <si>
    <t>4101244 REV 1</t>
  </si>
  <si>
    <t xml:space="preserve">Plaqueta aislante 250 X 90 X 10  </t>
  </si>
  <si>
    <t>4101243 REV 1</t>
  </si>
  <si>
    <t>Planchuela interior para agujas a derecha 4101225, 4102490.</t>
  </si>
  <si>
    <t>4101225-4102490 REV 2</t>
  </si>
  <si>
    <t>Planchuela inclinada exterior de tirante.</t>
  </si>
  <si>
    <t>4101224 REV 1</t>
  </si>
  <si>
    <t xml:space="preserve">Plaqueta aislante </t>
  </si>
  <si>
    <t>Pata de articulación.</t>
  </si>
  <si>
    <t>FICHAS M-P</t>
  </si>
  <si>
    <t>3.2 FICHAS DE INSPECCIÓN CONTROL DE CÁLIDAD</t>
  </si>
  <si>
    <t>4102041 REV 3</t>
  </si>
  <si>
    <t>espacios de mas al final</t>
  </si>
  <si>
    <t>4102554, 555, 556, 4102634, 4102646</t>
  </si>
  <si>
    <t>espacios intercalados</t>
  </si>
  <si>
    <t>4103500 REV 0</t>
  </si>
  <si>
    <t>punto al final</t>
  </si>
  <si>
    <t>4103582  REV 0</t>
  </si>
  <si>
    <t>4103584  REV 1</t>
  </si>
  <si>
    <t>Tuerca HL-22.</t>
  </si>
  <si>
    <t>4103574 REV 0</t>
  </si>
  <si>
    <t xml:space="preserve">Tope aislante con recorte. </t>
  </si>
  <si>
    <t>Tapa pultruida de plástico reforzado con fibra de vidrio.</t>
  </si>
  <si>
    <t>4103521 REV 1</t>
  </si>
  <si>
    <t>Tubo de PVC diam 22.23,  e= 2mm, L=117mm</t>
  </si>
  <si>
    <t>4103511 REV 0</t>
  </si>
  <si>
    <t>Silla para riel y pista.</t>
  </si>
  <si>
    <t>Zoclo de riel y pista E.T 19 C.</t>
  </si>
  <si>
    <t>4103506 REV 1</t>
  </si>
  <si>
    <t>Tirafondo especial 22 X 130 tipo: (8 código 4103502), (9 código 4103557), (10 código 4103556), (15 código 4103497)</t>
  </si>
  <si>
    <t>4103497, 4103502, 557, 556</t>
  </si>
  <si>
    <t>Taquete de anclaje para fijación de aislador sobre losa de concreto.</t>
  </si>
  <si>
    <t>4103496 REV 0</t>
  </si>
  <si>
    <t>Seguros para sujeción de anclas (juego)</t>
  </si>
  <si>
    <t>4103493 REV 2</t>
  </si>
  <si>
    <t>Tope aislante.</t>
  </si>
  <si>
    <t>4103489 REV 0</t>
  </si>
  <si>
    <t>Tuerca QM-10 de material aislante.</t>
  </si>
  <si>
    <t>Tuerca especial autofrenada.</t>
  </si>
  <si>
    <t>4103486 REV 0</t>
  </si>
  <si>
    <t>Tornillo OM-10-40 de material aislante.</t>
  </si>
  <si>
    <t>Tuerca  hexagonal HL-24.</t>
  </si>
  <si>
    <t>4103459 rev 2</t>
  </si>
  <si>
    <t>Tapa de block aislante.</t>
  </si>
  <si>
    <t>4103450 REV 1</t>
  </si>
  <si>
    <t>Roldana metálica L16N.</t>
  </si>
  <si>
    <t>Tuerca HL-18 para tirafondo</t>
  </si>
  <si>
    <t xml:space="preserve">4102683, 4103970 </t>
  </si>
  <si>
    <t>Tornillo cabeza hexagonal para tope de junta de dilatación de riel.</t>
  </si>
  <si>
    <t>Tornillo cabeza hexagonal para tope de junta de dilatación de pista.</t>
  </si>
  <si>
    <t>4102681 REV 0</t>
  </si>
  <si>
    <t>Tuerca autofrenada M-8 .</t>
  </si>
  <si>
    <t>4102595 REV 0</t>
  </si>
  <si>
    <t>Tornillo cabeza de diamante diametro 22-110-48.</t>
  </si>
  <si>
    <t>4102578 REV 1</t>
  </si>
  <si>
    <t>Soporte de tabla protectora de frotador.</t>
  </si>
  <si>
    <t>4102544 REV 0</t>
  </si>
  <si>
    <t>Varilla de fijación RP-80 diametro 20mm.</t>
  </si>
  <si>
    <t>4102541 REV 0</t>
  </si>
  <si>
    <t>Tornillo cabeza de diamante diametro 20 con chavetero 4102467, 4102476.</t>
  </si>
  <si>
    <t>4102467, 4102476 REV 3</t>
  </si>
  <si>
    <t>Tuercas autofrenadas M-20.</t>
  </si>
  <si>
    <t>4102298 REV 0</t>
  </si>
  <si>
    <t>Tuerca HM 4102294; Tuerca HM12  4103487; Tuerca HM16  4102197; Tuerca HM22  4102553; Tuerca HM24 4102122</t>
  </si>
  <si>
    <t>4102294-4103487-4102107-4102553-4102122 REV 1</t>
  </si>
  <si>
    <t>Zoclo metálico tipo plato soporte de aislador.</t>
  </si>
  <si>
    <t>4102268 REV 0</t>
  </si>
  <si>
    <t>Roldana plana alargada.</t>
  </si>
  <si>
    <t>4102191 REV 0</t>
  </si>
  <si>
    <t>Separador aislante (end post) de contra riel</t>
  </si>
  <si>
    <t>4102181 rev 3.</t>
  </si>
  <si>
    <t>Roldana plana metálica.</t>
  </si>
  <si>
    <t>4102150 REV 0</t>
  </si>
  <si>
    <t>Tuerca HL-20.</t>
  </si>
  <si>
    <t>4102128 REV 1</t>
  </si>
  <si>
    <t>Tirafondo "C"  23-135.</t>
  </si>
  <si>
    <t>4102125 REV 0</t>
  </si>
  <si>
    <t>Tirafondo "A" 23-115.</t>
  </si>
  <si>
    <t>4102124 REV 1</t>
  </si>
  <si>
    <t>Roldana de presión "Tipo Grower"  4102762, 4102512, 4102149, 4102466, 4102454, 4102763, 4102121, 4102126, 4103372, 4103555</t>
  </si>
  <si>
    <t>4102121, 4102126, 4102762, 4102512, 4102149, 4102466, 4102454, 4102763, 4103372, 4103355</t>
  </si>
  <si>
    <t>Tornillo H-24 -150-60.</t>
  </si>
  <si>
    <t>4102119 REV 1</t>
  </si>
  <si>
    <t>Tornillo cabeza hexagonal HM-22  4102115, 4102116, 4102117, 4102118, 4102189, 4102583, 4102584, 4102585, 4103559</t>
  </si>
  <si>
    <t>4102115, 116, 117, 118, 189, 583, 584, 585, 4103559</t>
  </si>
  <si>
    <t>Tornillo cabeza cuadrada QM-22  4102112, 4102113, 4102114, 4102448, 4102588, 4102589, 4102590</t>
  </si>
  <si>
    <t>4102112, 113, 114, 448, 588, 589, 590 REV 3</t>
  </si>
  <si>
    <t>Tuercas autofrenadas M-22.</t>
  </si>
  <si>
    <t>4102111 REV 1</t>
  </si>
  <si>
    <t>Tuerca autofrenada M 16.</t>
  </si>
  <si>
    <t>4102110 REV 1</t>
  </si>
  <si>
    <t xml:space="preserve">Roldana M 16 N </t>
  </si>
  <si>
    <t>4102104 REV 0</t>
  </si>
  <si>
    <t>Roldanas elasticas D1 X De x e  4102102, 4102299</t>
  </si>
  <si>
    <t>4102102-4102299 REV 0</t>
  </si>
  <si>
    <t>Soporte de tabla protectora de motor.</t>
  </si>
  <si>
    <t xml:space="preserve">Tornillo para madera Q-12 4102076, 4103552, 4103553. </t>
  </si>
  <si>
    <t>4102076, 4103552, 4103553 REV 2</t>
  </si>
  <si>
    <t>Zoclo aislante de pista de rodamiento.</t>
  </si>
  <si>
    <t>4102070 REV 0</t>
  </si>
  <si>
    <t>Zoclo aislante de riel  de 80 LB/YD.</t>
  </si>
  <si>
    <t>4102069 REV 0</t>
  </si>
  <si>
    <t>Zoclo aislante para aislador 4102068, 4102071.</t>
  </si>
  <si>
    <t>4102068 -4102071 REV 0</t>
  </si>
  <si>
    <t>Varilla de fijación diámetro 16.</t>
  </si>
  <si>
    <t>4102064 REV 1</t>
  </si>
  <si>
    <t>Varilla de fijación diámetro 22.</t>
  </si>
  <si>
    <t>4102063 REV 1</t>
  </si>
  <si>
    <t>Zoclo metálico de bridas laterales.</t>
  </si>
  <si>
    <t>4102040 REV 1</t>
  </si>
  <si>
    <t>Tornillo HM-12-45-28 con tuerca HM-12.</t>
  </si>
  <si>
    <t>4101269 REV 0</t>
  </si>
  <si>
    <t>Tornillo o eje de la barra de mando de cerrojo individual.</t>
  </si>
  <si>
    <t>4101264 REV 0</t>
  </si>
  <si>
    <t>Tornillo o eje de barra de separación.</t>
  </si>
  <si>
    <t>4101263 REV 0</t>
  </si>
  <si>
    <t>Tornillo cabeza de diamante diametro 20  4101259, 4102089, 4102090, 4102091, 4102092, 4102093, 4102094, 4102095, 4102096, 4102579, 4103303</t>
  </si>
  <si>
    <t>4101259, 4102089, 90, 91, 92, 93, 94, 95, 96, 4102579, 4103303</t>
  </si>
  <si>
    <t>Tornillo cabeza cuadrada QM-24  4101258, 4102087, 4102088.</t>
  </si>
  <si>
    <t>4101258-4102087-4102088 REV 1</t>
  </si>
  <si>
    <t>Soporte de cerrojo individual.</t>
  </si>
  <si>
    <t>4101255 REV 1</t>
  </si>
  <si>
    <t xml:space="preserve">Roldana aislante 40 X 22; e =5 </t>
  </si>
  <si>
    <t>4101243 REV 0</t>
  </si>
  <si>
    <t>Rondanas planas 4101240, 4101298, 4102101, 4102104, 4102108, 4102120, 4102515 y 4103600</t>
  </si>
  <si>
    <t>4101240, 298, 4102101, 104, 108, 120, 515, 4103600 rev 3</t>
  </si>
  <si>
    <t>Tornillo HM-12 con tuerca HM-12.</t>
  </si>
  <si>
    <t>4101239 REV 1</t>
  </si>
  <si>
    <t>Tornillo de ajuste para cerrojo axial HM-14.</t>
  </si>
  <si>
    <t>4101233 REV 1.</t>
  </si>
  <si>
    <t>Roldanas aislantes 4101227, 4101241, 4101267, 4102106, 4102174</t>
  </si>
  <si>
    <t>4101227, 4101241, 4101267, 4102106, 4102174</t>
  </si>
  <si>
    <t>Tirante de separación.</t>
  </si>
  <si>
    <t>4101214 REV 1</t>
  </si>
  <si>
    <t>Tuerca hexagonal HKM 14.</t>
  </si>
  <si>
    <t>123416 REV 0</t>
  </si>
  <si>
    <t>Solvente dielectrico libre de clorado.</t>
  </si>
  <si>
    <t xml:space="preserve">FICHAS  R-Z </t>
  </si>
  <si>
    <t>3.3 FICHAS DE INSPECCIÓN CONTROL DE CÁLIDAD</t>
  </si>
  <si>
    <t>comentario</t>
  </si>
  <si>
    <t>123416  REV 0</t>
  </si>
  <si>
    <t>4101233 REV 1</t>
  </si>
  <si>
    <t>espacios de mas</t>
  </si>
  <si>
    <t>4102068-4102071  REV 0</t>
  </si>
  <si>
    <t>semejante</t>
  </si>
  <si>
    <t>4102069  REV 0</t>
  </si>
  <si>
    <t>4102070  REV 0</t>
  </si>
  <si>
    <t>4102102- 4102299  REV 0</t>
  </si>
  <si>
    <t>4102104  REV 0</t>
  </si>
  <si>
    <t>4102121, 4102126, 4102762, 4102512, 4102149,4102466,4102454,4102763, 4103372, 4103355</t>
  </si>
  <si>
    <t>4102125  REV 0</t>
  </si>
  <si>
    <t>4102150  REV 0</t>
  </si>
  <si>
    <t>4102268  REV 0</t>
  </si>
  <si>
    <t>4102294-4103487-4102107-4102553-4102122  REV 1</t>
  </si>
  <si>
    <t>4102541  REV 0</t>
  </si>
  <si>
    <t>4102544  REV 0</t>
  </si>
  <si>
    <t>4102683, 4103970</t>
  </si>
  <si>
    <t>4103486  REV 0</t>
  </si>
  <si>
    <t>4103496  REV 0</t>
  </si>
  <si>
    <t>4103511  REV 0</t>
  </si>
  <si>
    <t>4103521  REV 1</t>
  </si>
  <si>
    <t>4103574  REV 0</t>
  </si>
  <si>
    <t>Tope aislante U.G.-V.F.</t>
  </si>
  <si>
    <t>Grapa NABLA para durmiente monolitico de concreto MRM</t>
  </si>
  <si>
    <t>Juego de durmientes de madera nacional para aparato de dilatación de riel MRM</t>
  </si>
  <si>
    <t>Juego de durmientes de madera nacional para aparato de cambio de via TG 0.13 MRM</t>
  </si>
  <si>
    <t>Tope aislante para silla P-142</t>
  </si>
  <si>
    <t>Tope aislante para pieza de cruzamiento</t>
  </si>
  <si>
    <t>Tope fijo de cerrojo axial MRM 115 RE</t>
  </si>
  <si>
    <t>Tope ajustable de cerrojo axial MRM 115 RE</t>
  </si>
  <si>
    <t>Soporte de contrariel U-69</t>
  </si>
  <si>
    <t>Balancin de ataque de cerrojo axial MRM 115  RE</t>
  </si>
  <si>
    <t>Silleta triple platina 60P 363</t>
  </si>
  <si>
    <t>Silleta SU 115 RE modificada</t>
  </si>
  <si>
    <t>Silleta doble platina 60P 362</t>
  </si>
  <si>
    <t>Silleta doble platina 60P 361</t>
  </si>
  <si>
    <t>Silleta de dos platinas 60 SD 319</t>
  </si>
  <si>
    <t>Silleta de tres platinas 60 SD 322</t>
  </si>
  <si>
    <t>Silleta de tres platinas 60 SD 323</t>
  </si>
  <si>
    <t>Soporte 115 CG 302 y 303</t>
  </si>
  <si>
    <t>8500020 y 8500021</t>
  </si>
  <si>
    <t>Cojinete 60 PG</t>
  </si>
  <si>
    <t>FICHAS  8500000</t>
  </si>
  <si>
    <t>3.5 FICHAS DE INSPECCIÓN CONTROL DE CÁLIDAD</t>
  </si>
  <si>
    <t xml:space="preserve">Tornillo cabeza ovalada 22x75 mm </t>
  </si>
  <si>
    <t>Grapa metalica K-9</t>
  </si>
  <si>
    <t>Grapa metalica K-8</t>
  </si>
  <si>
    <t>Grapa metalica K-7</t>
  </si>
  <si>
    <t>Grapa metalica K-6</t>
  </si>
  <si>
    <t>Buje aislante (cerrojo axial)</t>
  </si>
  <si>
    <t>Durmiente de madera nacional para junta aislante pegada  L=2600 x A=200 x E=150 mm</t>
  </si>
  <si>
    <t xml:space="preserve">Buje aislante para barra de mando  de 1 1/4 "de diametro x 1  3/16" de ancho </t>
  </si>
  <si>
    <t xml:space="preserve">Durmiente de madera nacional para MRM de 2600 x 260 x 150 mm </t>
  </si>
  <si>
    <t>Vastago de anclaje de 24 mm para via sobre fosa</t>
  </si>
  <si>
    <t>Perno hueco cabeza de diamante para cerrojo VCC</t>
  </si>
  <si>
    <t xml:space="preserve">Juego de durmientes  de madera nacional para aparato de cambio de via TG. 0.20 </t>
  </si>
  <si>
    <t>Tirafondo para durmiente de madera  de 23-115 con rosca variable (tipo JAB)</t>
  </si>
  <si>
    <t xml:space="preserve">Vigueta tipo "U" de anclaje para aparato de dilatacion </t>
  </si>
  <si>
    <t>Planchuela metalica para riel  de 115 LB/YD RE</t>
  </si>
  <si>
    <t>Durmiente  de madera nacional para MRM de 2600 x 300 x 150 mm</t>
  </si>
  <si>
    <t>Forro aislante (cerrojo axial )</t>
  </si>
  <si>
    <t xml:space="preserve">Separador ancho , longitud 370 x 22.5 mm </t>
  </si>
  <si>
    <t>Roldana aislante  para fijacion R-N</t>
  </si>
  <si>
    <t xml:space="preserve">Roldana plana para cerrojo  diametro interior de 22 mm  y exterior de 40 mm </t>
  </si>
  <si>
    <t xml:space="preserve">Roldana grower  o de presion diametro interior 26 mm </t>
  </si>
  <si>
    <t>Roldana de doble espira  diametro interior de 26 mm  diametro exterior  46 mm , espesor 6 mm - equipo: aparato cambio de vía</t>
  </si>
  <si>
    <t xml:space="preserve">Roldana cuadrada diametro 26 mm </t>
  </si>
  <si>
    <t xml:space="preserve">Plaqueta inclinada 115 P-0300-equipo  apto de via </t>
  </si>
  <si>
    <t xml:space="preserve">Grapa de aparato de dilatacion </t>
  </si>
  <si>
    <t xml:space="preserve">End post separador aislante </t>
  </si>
  <si>
    <t>8500124 , 8500225</t>
  </si>
  <si>
    <t xml:space="preserve">Cuadro aislante  diametro int .=23 mm </t>
  </si>
  <si>
    <t>Barra de separacion de agujas para cerrojo VCC</t>
  </si>
  <si>
    <t>Barra de mando para VCC</t>
  </si>
  <si>
    <t xml:space="preserve">Barra de mando  con entrada para  cerrojo axial </t>
  </si>
  <si>
    <t xml:space="preserve">Almohadilla  de caucho acanalada  tipo longitudinal </t>
  </si>
  <si>
    <t>Acoplador de barra de mando para cerrojo  axial riel  115 LB/YD</t>
  </si>
  <si>
    <t>Tornillo QM20-75/45</t>
  </si>
  <si>
    <t>Tuerca hexagonal  M 16 x 2.0</t>
  </si>
  <si>
    <t>Tuerca autofrenada  M-20 y M-22</t>
  </si>
  <si>
    <t>8500111. 8500112</t>
  </si>
  <si>
    <t>Tornillo pata de robot M20 x 2.5</t>
  </si>
  <si>
    <t>Tornillo de cabeza rectangular  M24 x 3.0-90/56</t>
  </si>
  <si>
    <t>Tornillo de cabeza hexagonal (24x 90,24x100, y 24x225)</t>
  </si>
  <si>
    <t>8500106, 8500107, 8500108</t>
  </si>
  <si>
    <t>Tornillo cabeza de yunque BR -90 HS-26</t>
  </si>
  <si>
    <t>Tornillo cabeza de pato (modificado )</t>
  </si>
  <si>
    <t xml:space="preserve">Tornillo cabeza de gota de 74 x 16 mm </t>
  </si>
  <si>
    <t>Tornillo cabeza de diamante M 20 x 2.5</t>
  </si>
  <si>
    <t>Tornillo de cabeza cuadrada M-24 x 3,0 -90/55</t>
  </si>
  <si>
    <t>Tope aislante de grapa NABLA</t>
  </si>
  <si>
    <t>Silleta U67-P140</t>
  </si>
  <si>
    <t xml:space="preserve">Silla de cautro barrenos </t>
  </si>
  <si>
    <t>Separador de muela BU-50-1</t>
  </si>
  <si>
    <t>Separador cuadrado   635230</t>
  </si>
  <si>
    <t>Separardor cuadrado 121090</t>
  </si>
  <si>
    <t xml:space="preserve">Placa deslizante de cerrojo VCC </t>
  </si>
  <si>
    <t xml:space="preserve">Grapa para via de fosa de 63 mm de ancho x 31 mm de alto </t>
  </si>
  <si>
    <t xml:space="preserve">Balasto para via ferrea </t>
  </si>
  <si>
    <t xml:space="preserve">Tornillo de cabeza de yunke BR-74 HS -24 modificado </t>
  </si>
  <si>
    <t xml:space="preserve">Tirante de cerrojo axial MRM 115 RE </t>
  </si>
  <si>
    <t xml:space="preserve">Placa de soporte de conmutador de cerrojo axial MRM 115 RE </t>
  </si>
  <si>
    <t xml:space="preserve">Tope de dos  barrenos modificados </t>
  </si>
  <si>
    <t xml:space="preserve">Placa soporte de cerrojo  axial MRM 115 RE </t>
  </si>
  <si>
    <t xml:space="preserve">Eje de candado doble de cerrojo axial MRM 115 RE </t>
  </si>
  <si>
    <t xml:space="preserve">Corredera  larga  del eje  de candado doble de cerrojo axial  MRM 115 RE </t>
  </si>
  <si>
    <t xml:space="preserve">Corredera corta del eje  de candado doble para cerrojo axial  MRM 115 RE </t>
  </si>
  <si>
    <t>Tope aislante nylon 6-6 E.T. 34 para via sobre fosa</t>
  </si>
  <si>
    <t>Tornillo HM 14 x 90</t>
  </si>
  <si>
    <t xml:space="preserve">Buje de base cuadrada </t>
  </si>
  <si>
    <t xml:space="preserve">Buje de acero </t>
  </si>
  <si>
    <t>Tuerca de castillo M-18</t>
  </si>
  <si>
    <t>Tornillo cabeza rectangular M20-75N</t>
  </si>
  <si>
    <t>Brida,equipo soporte de contrariel</t>
  </si>
  <si>
    <t>3.4 FICHAS DE INSPECCIÓN CONTROL DE CÁLIDAD</t>
  </si>
  <si>
    <t>8500111, 8500112</t>
  </si>
  <si>
    <t>ESPACIOS INTERMEDIOS</t>
  </si>
  <si>
    <t>8500124, 8500225</t>
  </si>
  <si>
    <t>Especificaciones para el proyecto y construcción de las líneas del metro de la ciudad de México (calidad de materiales, equipos y sistemas)</t>
  </si>
  <si>
    <t>Volumen 3</t>
  </si>
  <si>
    <t>Especificaciones para el proyecto y construcción de las líneas del metro de la ciudad de México (construcción e instalaciones)</t>
  </si>
  <si>
    <t>Volumen 2</t>
  </si>
  <si>
    <t>Especificaciones para el proyecto y construcción de las líneas del metro de la ciudad de México (generalidades, terminología y proyecto)</t>
  </si>
  <si>
    <t>Volumen 1</t>
  </si>
  <si>
    <t>01 ESPECIFICACIONES GENERALES LÍNEAS DEL METRO VOLUMEN 1,2 Y 3</t>
  </si>
  <si>
    <t>2.1  ESPECIFICACIONES TECNICAS LÍNEA B</t>
  </si>
  <si>
    <t>Especificacion funcional para el proyecto, diseño ,fabricacion y suministro de durmientes bibloque de concreto reforzado tipo "O" para el metro de la Ciudad de México.</t>
  </si>
  <si>
    <t>Especificacion funcional para el proyecto, diseño ,fabricacion y suministro de durmientes bibloque de concreto reforzado tipo "S" para el metro de la Ciudad de México.</t>
  </si>
  <si>
    <t>Especificacion funcional para el proyecto, diseño ,fabricacion y suministro de durmientes monobloque de concreto reforzado tipo "S" para el metro de la Ciudad de México.</t>
  </si>
  <si>
    <t>Especificacion funcional para el proyecto, diseño ,fabricacion y suministro de durmientes monobloque de concreto reforzado tipo "SO" para el metro de la Ciudad de México.</t>
  </si>
  <si>
    <t>Especificacion tecnica para el suministro de balasto</t>
  </si>
  <si>
    <t>Especificacion tecnica para el suministro de juntas aislantes pegadas (JIC)</t>
  </si>
  <si>
    <t>Consigna de mantenimiento relativa a los aparatos de dilatacion para via armada de largos rieles soldados (LR´S)</t>
  </si>
  <si>
    <t>Especificacion funcional para la fabricacion de durmientes de concreto presforzado tipo monobloque para equipar las vias del metro rodada metalica de la Ciudad de México.</t>
  </si>
  <si>
    <t>Especificacion tecnica para el suministro de durmientes de madera de azobe para el metro con rodamiento metalico de la Ciudad de México.</t>
  </si>
  <si>
    <t>E.T. 77 Mod. C</t>
  </si>
  <si>
    <t>Especificacion tecnica para la realineación y renivelacion de vias del sistema de transporte colectivo de la Ciudad de México. Línea "8"</t>
  </si>
  <si>
    <t>2.3 ESPECIFICACIONES TÉCNICAS 2018</t>
  </si>
  <si>
    <t xml:space="preserve">Especificación funcional para el proyecto, diseño, fabricación y suministro de durmientes bibloque de concreto reforzado tipo "SO" para el metro de la ciudad de México. </t>
  </si>
  <si>
    <t>EF 81C</t>
  </si>
  <si>
    <t>Instrucción técnica relativa a las operaciones de seguimiento de la nivelación de las vías instaladas sobre concreto del tramo elevado de la línea "B" del metro de la Ciudad de México.</t>
  </si>
  <si>
    <t>ET 01A</t>
  </si>
  <si>
    <t xml:space="preserve">Especificación técnica para el suministro de piezas moldeadas de acero al manganeso para aparatos de vía. </t>
  </si>
  <si>
    <t>Especificación técnica para el suministro de piezas moldeadas en acero al manganeso para aparatos de vía.</t>
  </si>
  <si>
    <t>ET 02A</t>
  </si>
  <si>
    <t xml:space="preserve">Especificación técnica para el suministro de rieles de ácero no tratado. </t>
  </si>
  <si>
    <t>Especificación técnica para suministro de rieles en acero no tratado.</t>
  </si>
  <si>
    <t>ET 03C</t>
  </si>
  <si>
    <t>Especificación técnica para el suministro de piezas moldeadas de acero no aleado</t>
  </si>
  <si>
    <t>ET 04</t>
  </si>
  <si>
    <t xml:space="preserve">Especificación técnica para el suministro de durmientes y piezas de madera para los aparatos de vía.  </t>
  </si>
  <si>
    <t>ET 04C</t>
  </si>
  <si>
    <t xml:space="preserve">Especificación técnica para la fabricación y recepción de los aparatos de vía para rodamiento férreo completos y sus refacciones. </t>
  </si>
  <si>
    <t>ET 05A</t>
  </si>
  <si>
    <t xml:space="preserve">Especificación técnica para el suministro de planchuelas metálicas para rieles y pistas. </t>
  </si>
  <si>
    <t>ET 05C</t>
  </si>
  <si>
    <t xml:space="preserve">Especificación técnica para el suministro de planchuelas metálicas. </t>
  </si>
  <si>
    <t>ET 06B</t>
  </si>
  <si>
    <t>Especificación técnica para el suministro de tornillos y tuercas de acero para vía.</t>
  </si>
  <si>
    <t>ET 06C</t>
  </si>
  <si>
    <t>Especificación para el suministro de tornillos y tuercas de acero para planchuelas.</t>
  </si>
  <si>
    <t>ET 07A</t>
  </si>
  <si>
    <t xml:space="preserve">Especificación técnica para el suministro de pequeño material aislante para vía y aparatos de vía.  </t>
  </si>
  <si>
    <t>ET 07C</t>
  </si>
  <si>
    <t>Especificación técnica para el suministro de pequeño material aislante.</t>
  </si>
  <si>
    <t>ET 08A</t>
  </si>
  <si>
    <t>Especificación técnica para el suministro de tirafondos.</t>
  </si>
  <si>
    <t>ET 08C(2)</t>
  </si>
  <si>
    <t>ET 08C</t>
  </si>
  <si>
    <t>Instalación de las vías para la circulación del material rodante sobre neumáticos. Especificación técnica No. 8 C para el suministro de tirafondos.</t>
  </si>
  <si>
    <t>ET 09A</t>
  </si>
  <si>
    <t xml:space="preserve">Especificación técnica para el suministro de piezas de acero forjado destinadas a la construcción de aparatos de vía y de aparatos de maniobra y seguridad.  </t>
  </si>
  <si>
    <t>Especificación técnica para el suministro  de piezas de acero forjado, destinadas al material de maniobras y seguridad de los aparatos de vía.</t>
  </si>
  <si>
    <t xml:space="preserve">ET 10A </t>
  </si>
  <si>
    <t>Suministro de ángulos destinados a servir como barra guía y toma de corriente en las vías del metro de la ciudad de México, fabricados con acero A-36.</t>
  </si>
  <si>
    <t>ET 11C</t>
  </si>
  <si>
    <t>Especificación técnica para el suministro y fabricación de durmientes de madera nacional.</t>
  </si>
  <si>
    <t>ET 12A</t>
  </si>
  <si>
    <t>Especificación técnica para el suministro de perfiles especiales destinados a servir de pistas de rodamiento para el equipamiento de las vías del metro de México</t>
  </si>
  <si>
    <t>ET 12B</t>
  </si>
  <si>
    <t>Suministro de perfiles especiales destinados a servir como pistas de rodamiento en las vías del metro de la ciudad México, fabricados con acero A-36</t>
  </si>
  <si>
    <t>Especificación técnica para el suministro  de pista metálica de rodamiento y de barra guía y/o de toma de corriente.</t>
  </si>
  <si>
    <t>ET 13</t>
  </si>
  <si>
    <t>Especificación técnica para el suministro de durmientes en azobe y de piezas de madera de azobe para durmientes soporte de aisladores.</t>
  </si>
  <si>
    <t>Especificación técnica para el suministro de durmientes y piezas de madera de azobé.</t>
  </si>
  <si>
    <t>ET 14</t>
  </si>
  <si>
    <t xml:space="preserve">Spécification technique pour la fourniture d´isolateurs destinés a l´equipament des voies du métro de Mexico.   </t>
  </si>
  <si>
    <t>ET 14A</t>
  </si>
  <si>
    <t>Especificación técnica para el suministro de aisladores de barra guía y de toma de corriente.</t>
  </si>
  <si>
    <t>ET 15</t>
  </si>
  <si>
    <t>Especificación técnica para el suministro  de balasto de piedra triturada.</t>
  </si>
  <si>
    <t>ET 15B</t>
  </si>
  <si>
    <t>Especificación técnica para el suministro de balasto en piedra triturada.</t>
  </si>
  <si>
    <t xml:space="preserve">ET 15C </t>
  </si>
  <si>
    <t>Especificación técnica para el suministro y control de la calidad del balasto.</t>
  </si>
  <si>
    <t>ET 16</t>
  </si>
  <si>
    <t xml:space="preserve">Spécification technique pour la soudure aluminothermique.  </t>
  </si>
  <si>
    <t>ET 16A</t>
  </si>
  <si>
    <t>Especificación técnica para la soldadura aluminotermica de los rieles, de las barras guías y de las pistas metálicas.</t>
  </si>
  <si>
    <t>ET 16C</t>
  </si>
  <si>
    <t>Especificación técnica para el suministro de las soldaduras aluminotérmicas.</t>
  </si>
  <si>
    <t>ET 17</t>
  </si>
  <si>
    <t xml:space="preserve">Spécification technique pour la soudure des goujons par le procédé NELSON.   </t>
  </si>
  <si>
    <t>ET 17A</t>
  </si>
  <si>
    <t>Especificación técnica parala soldaura de los pernos mediante el método "NELSON"</t>
  </si>
  <si>
    <t>ET 17C</t>
  </si>
  <si>
    <t>Especificación técnica para el suministro y la soldadura de los pernos en la barra guía.</t>
  </si>
  <si>
    <t>ET 18C</t>
  </si>
  <si>
    <t>Especificación técnica para la ejecución de las soldaduras aluminotermicas.</t>
  </si>
  <si>
    <t>ET 19A</t>
  </si>
  <si>
    <t>Especificación técnica para el suministro de ángulos destinados a servir como barra guía y como toma de corriente en el conjunto de las vías.</t>
  </si>
  <si>
    <t>ET 19C</t>
  </si>
  <si>
    <t>Especificación técnica para la fabricación y suministro de sillas aislantes para riel y pista de rodamiento en tramo elevado del metropolitano línea "B" de la ciudad de México.</t>
  </si>
  <si>
    <t>ET 20</t>
  </si>
  <si>
    <t xml:space="preserve">Especificación técnica para el suministro de las piezas necesarias para el montaje de los aisladores para las vías del metro de México. </t>
  </si>
  <si>
    <t>ET 20A</t>
  </si>
  <si>
    <t xml:space="preserve">Especificación técnica para el suministro de tornillería ordinaria de ácero.  </t>
  </si>
  <si>
    <t>ET 20C</t>
  </si>
  <si>
    <t xml:space="preserve">Especificación técnica para el suministro de tornillería ordinaria de ácero. </t>
  </si>
  <si>
    <t>ET 21</t>
  </si>
  <si>
    <t>Especificación técnica para el suministro de piezas soldadas de ácero no aleado.</t>
  </si>
  <si>
    <t>ET 21C</t>
  </si>
  <si>
    <t>Especificación técnica para el suministro de piezas soldadas de acero.</t>
  </si>
  <si>
    <t>ET 22</t>
  </si>
  <si>
    <t>Especificación técnica para el suministro de los aparatos de dilatación para rieles, para vía continua.</t>
  </si>
  <si>
    <t>ET 22A</t>
  </si>
  <si>
    <t>Especificación técnica para el suministro de planchuelas aislantes de madera laminada impregnada de resinas sintéticas.</t>
  </si>
  <si>
    <t>ET 22C</t>
  </si>
  <si>
    <t>Especificación técnica para el suministro de bloques aislantes para la barra guía y/o de toma de corriente.</t>
  </si>
  <si>
    <t xml:space="preserve">ET 23 </t>
  </si>
  <si>
    <t>Especificación técnica para el suministro de bloques eclisas aislantes para barra guía y de toma de corriente.</t>
  </si>
  <si>
    <t>ET 23C</t>
  </si>
  <si>
    <t>Especificación técnica para el suministro de planchuelas aislantes para riel 80 ASCE y 100 RE y pista metálica.</t>
  </si>
  <si>
    <t xml:space="preserve">ET 24 </t>
  </si>
  <si>
    <t>Especificación técnica para el suministro de recubrimirnto plástico aislante para barra guía y de toma de corriente.</t>
  </si>
  <si>
    <t>ET 24C</t>
  </si>
  <si>
    <t>Especificación técnica para el suministro del perfil aislante para la protección de la barra guía.</t>
  </si>
  <si>
    <t xml:space="preserve">ET 25 </t>
  </si>
  <si>
    <t xml:space="preserve">Especificación técnica para el suministro de placas de material aislante destinadas al revestimiento de la barra guía y de toma de corriente en estación. </t>
  </si>
  <si>
    <t xml:space="preserve">ET 26 </t>
  </si>
  <si>
    <t>Especificación técnica para el suministro de vástagos de anclaje en ácero.</t>
  </si>
  <si>
    <t>ET 27C</t>
  </si>
  <si>
    <t xml:space="preserve">Especificación técnica para el suministro de sapos y de cuñas metálicas, utilizados para la fijación de rieles y pistas de rodamiento. </t>
  </si>
  <si>
    <t>ET 28A</t>
  </si>
  <si>
    <t xml:space="preserve">Especificación técnica para la recepción de los áparatos de vía completos y refacciones.  </t>
  </si>
  <si>
    <t>ET 28C</t>
  </si>
  <si>
    <t>Especificación técnica para la recepción de los aparatos de vía completos y sus refacciones.</t>
  </si>
  <si>
    <t>ET 29</t>
  </si>
  <si>
    <t>Especificación técnica para el suministro  de perfiles aislantes de material de plástico.</t>
  </si>
  <si>
    <t>ET 29C</t>
  </si>
  <si>
    <t xml:space="preserve">Especificación técnica para el suministro de perfiles aislantes (END POST) de material plástico. </t>
  </si>
  <si>
    <t xml:space="preserve">Instrucción técnica Num 30-A de los trabajos para equipar las vías del metro de la ciudad de México.  </t>
  </si>
  <si>
    <t>Instrucción técnica de los trabajos para equipar las vías sobre balasto del metro sobre neumáticos de la ciudad de México.</t>
  </si>
  <si>
    <t>ET 31B</t>
  </si>
  <si>
    <t>Especificación técnica para el suministro de zoclos con atiezadores laterales, pernos y candados.</t>
  </si>
  <si>
    <t>ET 31C</t>
  </si>
  <si>
    <t xml:space="preserve">Especificación técnica para la aplicación de recubrimientos metálicos para la protección contra la corrosión. </t>
  </si>
  <si>
    <t>ET 32 (2)</t>
  </si>
  <si>
    <t xml:space="preserve">Especificación técnica No. 32,  para el suministro de juntas de  dilatación de ángulo barra guía, pista metálica y riel 80 ASCE del metro de la ciudad de México. </t>
  </si>
  <si>
    <t>ET 32</t>
  </si>
  <si>
    <t xml:space="preserve">Especificación técnica para el suministro de planchuelas aislantes de fibra de vidrio para  riel y pista destinada a juntas aislantes.  </t>
  </si>
  <si>
    <t>ET 32C</t>
  </si>
  <si>
    <t>Especificación técnica para el suministro de piezas moldeadas por fundición.</t>
  </si>
  <si>
    <t>ET 33</t>
  </si>
  <si>
    <t xml:space="preserve">Especificación técnica para el material denominado "BACKASBEST" utilizado en la fabricación de piezas aislantes.   </t>
  </si>
  <si>
    <t>ET 33C</t>
  </si>
  <si>
    <t xml:space="preserve">Especificación técnica para el suministro de pernos tirafondos de ácero para la colocación de riel y pista sobre durmientes de concreto. </t>
  </si>
  <si>
    <t>ET 35C</t>
  </si>
  <si>
    <t xml:space="preserve">Especificación técnica para el suministro de laminas de resorte A.P. y arandelas metálicas A.P., utilizadas para la fijación de rieles y pistas sobre durmientes de concreto. </t>
  </si>
  <si>
    <t>ET 36C</t>
  </si>
  <si>
    <t xml:space="preserve">Especificación técnica para el suministro de grapas AP, utilizadas para fijación de rieles y pistas sobre durmientes de concreto. </t>
  </si>
  <si>
    <t>ET 53C</t>
  </si>
  <si>
    <t>Especificación técnica para la fabricación y suministro de tirafondos 22-130 y de vainas aislantes en tramo elevado del metropolitano línea "B" de la ciudad de México.</t>
  </si>
  <si>
    <t>ET 54 C</t>
  </si>
  <si>
    <t xml:space="preserve">Especificación técnica para la fabricación y suministro de topes aislantes en tramo elevado del metropolitano línea "B" de la ciudad de México. </t>
  </si>
  <si>
    <t>ET 55C</t>
  </si>
  <si>
    <t xml:space="preserve">Especificación técnica para el suministro de la guarnición helicoidal a utilizarse en la fijación de riel y pista sobre durmientes de concreto. </t>
  </si>
  <si>
    <t>ET 56C</t>
  </si>
  <si>
    <t xml:space="preserve">Especificación técnica para el suministro de estribos laterales a utilizarse en la fijación de rieles y pistas metálicas sobre durmientes de concreto.  </t>
  </si>
  <si>
    <t>ET 59</t>
  </si>
  <si>
    <t>Especificación técnica para el suministro de almohadillas de caucho para asiento de aislador sobre durmientes de concreto tipo "S" y "SO" para el metro de México.</t>
  </si>
  <si>
    <t>ET 59C</t>
  </si>
  <si>
    <t xml:space="preserve">Especificación técnica para el suministro de almohadillas de hule a colocarse debajo de los rieles, pistas y aisladores sobre durmientes de concreto. </t>
  </si>
  <si>
    <t>ET 61C</t>
  </si>
  <si>
    <t xml:space="preserve">Especificación técnica para  la fabricación y suministro de la lamina de resorte en tramo elevado del metropolitano línea "B" de la ciudad de México. </t>
  </si>
  <si>
    <t>ET 62C</t>
  </si>
  <si>
    <t>Especificación técnica para el suministro de resina V.L.S  a utilizarse en la colocación de los pernos tirafondo sobre durmientes de concreto.</t>
  </si>
  <si>
    <t>ET 63</t>
  </si>
  <si>
    <t>Especificación técnica para el suministro  de planchuelas aislantes en material  epóxico para riel (80 y 100 lb/yd) y pista.</t>
  </si>
  <si>
    <t>ET 64</t>
  </si>
  <si>
    <t>Especificación técnica para el suministro y fabricación  de durmientes de madera nacional.</t>
  </si>
  <si>
    <t>ET 64C</t>
  </si>
  <si>
    <t>Especificación técnica  del suministro del producto aislante (BITUMINOSO) por colar.</t>
  </si>
  <si>
    <t>ET 68E</t>
  </si>
  <si>
    <t xml:space="preserve">Especificaciones generales de suministro y calidad del balasto que se empleará en las ampliaciones y nuevas líneas del metro de la ciudad de México.  </t>
  </si>
  <si>
    <t>ET 69</t>
  </si>
  <si>
    <t>Especificación técnica para el suministro de rieles de acero no tratado de calibre 115 RE.</t>
  </si>
  <si>
    <t>ET 72</t>
  </si>
  <si>
    <t>Especificación técnica para el suministro de tirafondos para durmientes de madera.</t>
  </si>
  <si>
    <t>ET 73C</t>
  </si>
  <si>
    <t>Especificación técnica para la fabricación y el suministro de aparatos de dilatación de ángulo barra guía (corte en "Z") en tramo elevado del metropolitano línea "B" de la ciudad de México.</t>
  </si>
  <si>
    <t>ET 74C</t>
  </si>
  <si>
    <t xml:space="preserve">Especificación técnica para la fabricación y suministro de zonas neutras para ángulo barra guía de 4 bloques en tramo elevado del metropolitano línea "B" de la ciudad de México. </t>
  </si>
  <si>
    <t>ET TOPE DE FRICCIÓN</t>
  </si>
  <si>
    <t>Especificación técnica y funcional de tope de seguridad por fricción para fin de vía a utilizarse en las vías del STC .</t>
  </si>
  <si>
    <t>Instrucción técnica de los trabajos para equipar las vías sobre concreto en el tramo elevado del metro sobre neumaticos de la cuidad de México.</t>
  </si>
  <si>
    <t>IT 76C</t>
  </si>
  <si>
    <t>Instrucción técnica para la realineación y renivelación de las vías principales sobre balasto.</t>
  </si>
  <si>
    <t>ET 08C (2)</t>
  </si>
  <si>
    <t>ET 10A</t>
  </si>
  <si>
    <t>ET 15C</t>
  </si>
  <si>
    <t>ET 23</t>
  </si>
  <si>
    <t>ET 24</t>
  </si>
  <si>
    <t>ET 25</t>
  </si>
  <si>
    <t>ET 26</t>
  </si>
  <si>
    <t>ET 54C</t>
  </si>
  <si>
    <t>ET TOPE DE FRICCION</t>
  </si>
  <si>
    <t>Separador largo 115 EA 304</t>
  </si>
  <si>
    <t xml:space="preserve">Silleta transición APV </t>
  </si>
  <si>
    <t xml:space="preserve">Silleta para junta aislante pegada VP 1435 </t>
  </si>
  <si>
    <t>Silleta doble platina 60 P 379 (Desviación izquierda)</t>
  </si>
  <si>
    <t>Silleta doble platina 60 P 378 (Desviación izquierda)</t>
  </si>
  <si>
    <t>Silleta triple platina 60 P 377 (Desviación izquierda)</t>
  </si>
  <si>
    <t>Silleta triple platina 60 P 376 (Desviación izquierda)</t>
  </si>
  <si>
    <t>Silleta triple platina 60 P 374 (Desviación izquierda)</t>
  </si>
  <si>
    <t>Planchuela cepillada M-68 (Desviación izquierda)</t>
  </si>
  <si>
    <t>Riel intermedio maquinado TG. 0.13 115 RE Riel intermedio TG. 0.20 115 RE (Desviación izquierda)</t>
  </si>
  <si>
    <t xml:space="preserve">Balancín doble candado para cerrojo axial MRM 115 R.E. </t>
  </si>
  <si>
    <t>Soporte 115 CG 300 y 301</t>
  </si>
  <si>
    <t>Silleta triple platina 60 P 368</t>
  </si>
  <si>
    <t>Silleta triple platina 60 P 366</t>
  </si>
  <si>
    <t xml:space="preserve">Silleta triple platina 60 P 365 </t>
  </si>
  <si>
    <t>Soporte BU-200</t>
  </si>
  <si>
    <t>3.6 FICHAS DE INSPECCIÓN CONTROL DE CÁLIDAD</t>
  </si>
  <si>
    <t>8500037, 38</t>
  </si>
  <si>
    <t>CON OTRO NOMBRE</t>
  </si>
  <si>
    <t>PMDF-09-VI.8-612000-III-0051-14968-E-00</t>
  </si>
  <si>
    <t>PMDF-09-VI.8-612000-III-0052-02878-E-00</t>
  </si>
  <si>
    <t>PMDF-09-VI.8-612000-III-0056-14957-E-00</t>
  </si>
  <si>
    <t>E.F. 4 TIPO O MONO</t>
  </si>
  <si>
    <t>E.F. 4 Mod. 0</t>
  </si>
  <si>
    <t>Especificacion funcional para el proyecto, diseño ,fabricacion y suministro de durmientes monobloque de concreto presforzado tipo "O" para el metro de la Ciudad de México.</t>
  </si>
  <si>
    <t>por indicación de reunión del 31 de mayo de 2018 se elimina porque se incluyó plano a la especificación mismo PDF</t>
  </si>
  <si>
    <t>indicacion 31 de mayo de 2018 - se cambia 4101023 SP por 4101023.pdf incluyendo plano</t>
  </si>
  <si>
    <t>indicacion 31 de mayo de 2018 - se cambia 4101024 SP por 4101024.pdf incluyendo plano</t>
  </si>
  <si>
    <t>por indicación de reunión del 31 de mayo de 2018 se cambia archivo para incluir con plano</t>
  </si>
  <si>
    <t>4102455, 456, 457, 459, 4103478, 479, 480, 4103514</t>
  </si>
  <si>
    <t>por indicación de reunión del 31 de mayo de 2018 se agrega plano a especificacion mismo PDF</t>
  </si>
  <si>
    <t>por indicacion del 31 de mayo de 2018 se agrega plano a ficha</t>
  </si>
  <si>
    <t>JUNTA AISLANTE PEGADA RIEL 115 RE</t>
  </si>
  <si>
    <t>APARATO DE DILATACIÓN RIELES 115 RE</t>
  </si>
  <si>
    <t>IMPLANTACIÓN DE VÍA RIEL 115 RE</t>
  </si>
  <si>
    <t>JUNTA AISLANTE ORDINARIA RIEL 115 RE</t>
  </si>
  <si>
    <t>JUNTA MECÁNICA RIEL 115 RE</t>
  </si>
  <si>
    <t>ALMOHADILLA DE RIEL 115 RE</t>
  </si>
  <si>
    <t>AGUJA AM71  IZQUIERDA</t>
  </si>
  <si>
    <t>CONTRA AGUJA IZQUIERDA</t>
  </si>
  <si>
    <t>CRUZAMIENTO A DERECHA</t>
  </si>
  <si>
    <t>COMUNICACIÓN TG 0.13 PLANO DE CONJUNTO</t>
  </si>
  <si>
    <t>CONTRA RIEL</t>
  </si>
  <si>
    <t>CERROJO TIPO VCC</t>
  </si>
  <si>
    <t>CERROJO AXIAL</t>
  </si>
  <si>
    <t>APARATO DE CAMBIO DE VÍA TG. 0.13</t>
  </si>
  <si>
    <t>APARATO DE CAMBIO DE VÍA TG. 0.20</t>
  </si>
  <si>
    <t>DURMIENTE DE CONCRETO PARA RIEL 115 RE</t>
  </si>
  <si>
    <t>RIEL 115 RE</t>
  </si>
  <si>
    <t>FIJACIÓN EN LOSA DE CONCRETO</t>
  </si>
  <si>
    <t>TOPE DE FIN DE VÍA</t>
  </si>
  <si>
    <t>Laina de ajuste para cerrojo axial 4102203, 4102204, 4102205, 4102628, 4103549.</t>
  </si>
  <si>
    <t>Ancla para sujeción de tapa de block</t>
  </si>
  <si>
    <t>Almohadilla acanalada para pista y riel sobre zoclo silla 4103523, 4103504.</t>
  </si>
  <si>
    <t>Almohadilla acanalada para riel y pista  4102347, 4102442.</t>
  </si>
  <si>
    <t>Planchuela interior para agujas a izquierda 4102310, 4102312.</t>
  </si>
  <si>
    <t xml:space="preserve">Placa aislante de riel </t>
  </si>
  <si>
    <t xml:space="preserve">Roldana aislante diametro interior 22 mm  y exterior de 50 mm </t>
  </si>
  <si>
    <t>Arandela mono-espira diametro interior 14.5</t>
  </si>
  <si>
    <t>E.T. 9 Mod. C</t>
  </si>
  <si>
    <t>I.T. 52 Mod. C</t>
  </si>
  <si>
    <t>Especificación Técnica para el suministro de aisladores soportes de barra guía.</t>
  </si>
  <si>
    <t>E.T. 14C</t>
  </si>
  <si>
    <t>ESPECIFICACIÓN FUNCIONAL PARA EL SUMINISTRO DE LOS TOPES DE SEGURIDAD EN LA VÍA DE PRUEBAS DE LOS TALLERES "LA PAZ"</t>
  </si>
  <si>
    <t>ESPECIFICACIÓN TÉCNICA PARA LA FABRICACIÓN Y RECEPCIÓN DE TORNILLOS Y TUERCAS DE ACERO PARA EL EQUIPAMIENTO DE LAS VÍAS DEL METRO CON RODADA METÁLICA DE LA CIUDAD DE MÉXICO.</t>
  </si>
  <si>
    <t>ESPECIFICACIÓN TÉCNICA PARA EL SUMINISTRO DE BALASTO.</t>
  </si>
  <si>
    <t>ESPECIFICACIÓN TÉCNICA PARA EL SUMINISTRO DE JUNTAS AISLANTES PEGADAS (JIC)</t>
  </si>
  <si>
    <t>INSTRUCCIÓN TÉCNICA PARA LA EJECUCIÓN DE LOS TRABAJOS DE VÍA FERREA CLÁSICA.</t>
  </si>
  <si>
    <t>CONSIGNA DE MANTENIMIENTO RELATIVA A LOS APARATOS DE DILATACIÓN PARA VÍA ARMADA DE LARGOS RIELES SOLDADOS (LR´S)</t>
  </si>
  <si>
    <t>ESPECIFICACIÓN TÉCNICA PARA EL SUMINISTRO DE GRAPAS Y CUÑAS METÁLICAS PARA EL EQUIPAMIENTO DE LAS VÍAS DEL METRO CON RODADA METÁLICA DE LA CIUDAD DE MÉXICO.</t>
  </si>
  <si>
    <t>ESPECIFICACIÓN FUNCIONAL PARA LA FABRICACIÓN DE DURMIENTES DE CONCRETO PRESFORZADO TIPO MONOBLOQUE, PARA EQUIPAR LAS VÍAS DEL METRO RODADA METÁLICA DE LA CIUDAD DE MÉXICO.</t>
  </si>
  <si>
    <t>ESPECIFICACIÓN TÉCNICA PARA EL SUMINISTRO DE TOPES AISLANTES ESPECIFICOS DE LAS GRAPA NABLA.</t>
  </si>
  <si>
    <t>ESPECIFICACIÓN TÉCNICA PARA LA FABRICACIÓN Y RECEPCIÓN DE LAS ARANDELAS ORDINARIAS.</t>
  </si>
  <si>
    <t>ESPECIFICACIÓN TÉCNICA PARA LA FABRICACIÓN Y RECEPCIÓN DE LAS ARANDELAS DE PRESIÓN DE DOBLE ESPIRA, UTILIZADAS PARA LA FIJACIÓN DE LAS VÍAS DEL METRO CON RODADA METÁLICA DE LA CIUDAD DE MÉXICO.</t>
  </si>
  <si>
    <t>ESPECIFICACIÓN TÉCNICA PARA EL SUMINISTRO DEL REFUERZO DE LA GRAPA METÁLICA ELÁSTICA "RN" PARA EL METRO CON RODADA METÁLICA DE LA CIUDAD DE MÉXICO.</t>
  </si>
  <si>
    <t>ESPECIFICACIÓN TÉCNICA PARA EL SUMINISTRO DE DURMIENTES DE MADERA DE AZOBE PARA EL METRO CON RODAMIENTO METÁLICO DE LA CIUDAD DE MÉXICO.</t>
  </si>
  <si>
    <t>ESPECIFICACIÓN TÉCNICA PARA EL SUMINISTRO DE RIELES DE ACERO NO TRATADO DE CALIBRE 115 RE</t>
  </si>
  <si>
    <t>ESPECIFICACIÓN TÉCNICA PARA LA FABRICACIÓN Y SUMINISTRO DE LAS PIEZAS MOLDEADAS EN ACERO AL MANGANESO PARA LOS APARATOS DE VÍA.</t>
  </si>
  <si>
    <t>ESPECIFICACIÓN TÉCNICA PARA SUMINISTRO DE RIELES DE ACERO NO TRATADO DE CALIBRE 115 RE</t>
  </si>
  <si>
    <t>ESPECIFICACIÓN TÉCNICA PARA EL SUMINISTRO DE DURMIENTES DE MADERA DE AZOBE PARA LOS APARATOS DE CAMBIO DE VÍA.</t>
  </si>
  <si>
    <t>ESPECIFICACIÓN FUNCIONAL PARA LA FABRICACIÓN DE DURMIENTES DE CONCRETO BIBLOQUE.</t>
  </si>
  <si>
    <t>ESPECIFICACIÓN TÉCNICA PARA EL SUMINISTRO DE COJINETES AISLANTE AMORTIGUADOR PARA LA GRAPA "RN"</t>
  </si>
  <si>
    <t>ESPECIFICACIÓN TÉCNICA PARA LA FABRICACIÓN Y RECEPCIÓN DE TORNILLOS Y TUERCAS DE ACERO PARA EL EQUIPAMIENTO DE LAS VÍAS.</t>
  </si>
  <si>
    <t>ESPECIFICACIÓN TÉCNICA PARA LA FABRICACIÓN DE ALMOHADILLAS ACANALADAS DE HULE A COLOCARSE ENTRE RIELES Y DURMIENTES DE CONCRETO.</t>
  </si>
  <si>
    <t>ESPECIFICACIÓN TÉCNICA PARA LA FABRICACIÓN Y RECEPCIÓN DE LOS PERNOS "SL" UTILIZADOS EN LAS VÍAS.</t>
  </si>
  <si>
    <t>ESPECIFICACIÓN TÉCNICA PARA EL SUMINISTRO DE LA GRAPA METÁLICA ELÁSTICA "RN" PARA EQUIPAR LAS VÍAS.</t>
  </si>
  <si>
    <t>ESPECIFICACIÓN TÉCNICA PARA EL SUMINISTRO DE BUJES AISLANTES TIPO CAÑON.</t>
  </si>
  <si>
    <t xml:space="preserve">ESPECIFICACIÓN TÉCNICA PARA EL SUMINISTRO DEL COJINETE AISLANTE AMORTIGUADOR PARA LA GRAPA "RN". </t>
  </si>
  <si>
    <t>ESPECIFICACIÓN TÉCNICA PARA EL SUMINISTRO DE DURMIENTES DE MADERA NACIONAL (MADERA DURA TROPICAL).</t>
  </si>
  <si>
    <t>ESPECIFICACIÓN TÉCNICA PARA LA FABRICACIÓN DE LOS APARATOS DE VÍA Y DE SUS REFACCIONES.</t>
  </si>
  <si>
    <t>ESPECIFICACIÓN TÉCNICA PARA LA EJECUCIÓN DE SOLDADURAS ALUMINOTÉRMICAS EN LOS RIELES.</t>
  </si>
  <si>
    <t>ESPECIFICACIÓN TÉCNICA PARA EL SUMINISTRO DE PIEZAS DE ACERO FORJADO, NECESARIAS A LA MANIOBRA DE LOS APARATOS DE VÍA.</t>
  </si>
  <si>
    <t>ESPECIFICACIÓN TÉCNICA PARA LA FABRICACIÓN Y RECEPCIÓN DE GRAPILLAS ELÁSTICAS METÁLICAS.</t>
  </si>
  <si>
    <t>ESPECIFICACIÓN TÉCNICA PARA EL SUMINISTRO DE JUNTAS AISLANTES PEGADAS (JIC) (JAP).</t>
  </si>
  <si>
    <t>ESPECIFICACIÓN TÉCNICA PARA LA FABRICACIÓN DE LA TORNILLERÍA ORDINARIA DE ACERO.</t>
  </si>
  <si>
    <t>ESPECIFICACIÓN TÉCNICA PARA EL SUMINISTRO DE CONTRA-RIELES PERFIL 33C1.</t>
  </si>
  <si>
    <t>ESPECIFICACIÓN TÉCNICA PARA EL SUMINISTRO DE LOS APARATOS DE DILATACIÓN PARA RIELES EN VÍA CONTINÚA.</t>
  </si>
  <si>
    <t>INSTRUCCIÓN TÉCNICA PARA LA EJECUCIÓN DE LOS TRABAJOS DE VÍA.</t>
  </si>
  <si>
    <t>ESPECIFICACIÓN TÉCNICA DE LA CONSIGNA DE MANTENIMIENTO RELATIVA A LOS APARTOS DE DILATACIÓN PARA VÍA ARMADA CON LARGOS RIELES SOLDADOS.</t>
  </si>
  <si>
    <t>ESPECIFICACIÓN TÉCNICA PARA LA FABRICACIÓN Y SUMINISTRO DE GRAPAS NABLA PARA EL EQUIPAMIENTO DE LAS VÍAS.</t>
  </si>
  <si>
    <t>ESPECIFICACIÓN TÉCNICA PARA EL SUMINISTRO DE SILLAS DE FUNDICIÓN PARA LA SUJECIÓN INDIRECTA DE LAS FIJACIONES ELÁSTICAS.</t>
  </si>
  <si>
    <t>ESPECIFICACIÓN TÉCNICA PARA EL SUMINISTRO DE PLANCHUELAS AISLANTES ORDINARIAS.</t>
  </si>
  <si>
    <t>ESPECIFICACIÓN TÉCNICA PARA LA FABRICACIÓN Y RECEPCIÓN DEL PEQUEÑO MATERIAL AISLANTE A UTILIZAR EN LAS VÍAS.</t>
  </si>
  <si>
    <t>ESPECIFICACIÓN TÉCNICA PARA LA FABRICACIÓN Y SUMINISTROS DE VÁSTAGOS DE ANCLAJE DE ACERO.</t>
  </si>
  <si>
    <t>ESPECIFICACIÓN TÉCNICA PARA EL SUMINISTRO DE GRAPAS (SAPOS) Y CUÑAS METÁLICAS PARA EL EQUIPAMIENTO DE LAS VÍAS.</t>
  </si>
  <si>
    <t>ESPECIFICACIÓN TÉCNICA PARA LA APLICACIÓN DE RECUBRIMIENTOS METÁLICOS PARA LA PROTECCIÓN CONTRA LA CORROSIÓN.</t>
  </si>
  <si>
    <t>ESPECIFICACIÓN FUNCIONAL PARA LA FABRICACIÓN DE DURMIENTES DE CONCRETO PRESFORZADO MONOBLOQUE PARA RIEL 115 RE.</t>
  </si>
  <si>
    <t>ESPECIFICACIÓN TÉCNICA PARA EL SUMINISTRO DE SOPORTES CONTRARIEL 33C1.</t>
  </si>
  <si>
    <t>ESPECIFICACIÓN TÉCNICA PARA EL SUMINISTRO DE TOPES AISLANTES ESPECÍFICOS DE LAS GRAPAS NABLA.</t>
  </si>
  <si>
    <t>ESPECIFICACIÓN TÉCNICA PARA LA FABRICACIÓN Y RECEPCIÓN DE LAS ARANDELAS PLANAS.</t>
  </si>
  <si>
    <t>ESPECIFICACIÓN TÉCNICA PARA LA FABRICACIÓN Y RECEPCIÓN DE LAS ARANDELAS DE PRESIÓN.</t>
  </si>
  <si>
    <t>ESPECIFICACIÓN TÉCNICA PARA LA FABRICACIÓN Y RECEPCIÓN DE LAS ARANDELAS DE PRESIÓN DE DOBLE ESPIRA.</t>
  </si>
  <si>
    <t>ESPECIFICACIÓN TÉCNICA PARA EL SUMINISTRO DE RESINA "VLS" PARA LA FIJACIÓN DE PERNOS-TIRAFONDO EN DURMIENTES DE CONCRETO.</t>
  </si>
  <si>
    <t>ESPECIFICACIÓN TÉCNICA PARA EL SUMINISTRO DE PERNOS TIRAFONDO DE ACERO PARA LA FIJACIÓN DEL RIEL SOBRE DURMIENTES DE CONCRETO.</t>
  </si>
  <si>
    <t>ESPECIFICACIÓN TÉCNICA PARA LA FABRICACIÓN DE LA GUARNICIÓN HELICOIDAL PARA LA FIJACIÓN DE RIEL SOBRE DURMIENTES DE CONCRETO.</t>
  </si>
  <si>
    <t>ESPECIFICACIÓN TÉCNICA PARA EL SUMINISTRO DEL REFUERZO DE LA GRAPA METÁLICA ELÁSTICA "RN".</t>
  </si>
  <si>
    <t>ESPECIFICACIÓN TÉCNICA PARA EL SUMINISTRO DE DURMIENTES DE MADERA DE AZOBE.</t>
  </si>
  <si>
    <t>ESPECIFICACIÓN TÉCNICA PARA LA FABRICACIÓN Y SUMINISTRO DE TIRAFONDOS "GS" Y DE FUNDAS AISLANTES "GS".</t>
  </si>
  <si>
    <t>ESPECIFICACIÓN TÉCNICA PARA LA REPOSICIÓN DE PERNOS TIRAFONDO DAÑADOS DURANTE LA COLOCACIÓN DE LA VÍA, SOBRE DURMIENTES DE CONCRETO.</t>
  </si>
  <si>
    <t>ESPECIFICACIÓN TÉCNICA PARA EL SUMINISTRO DE PERFILES ISLANTES DE MATERIAL PLÁSTICO "END POST".</t>
  </si>
  <si>
    <t>ESPECIFICACIÓN TÉCNICA PARA EL SUMINISTRO DEL PRODUCTO AISLANTE (BITUMINOSO) POR COLAR.</t>
  </si>
  <si>
    <t>ESPECIFICACIÓN FUNCIONAL PARA EL SUMINISTRO DE LOS TOPES DE SEGURIDAD EN LA VÍA DE PRUEBAS DE LOS TALLERES.</t>
  </si>
  <si>
    <t>ESPECIFICACIÓN TÉCNICA PARA LA FABRICACIÓN Y SUMINISTRO DE CALZAS AISLANTES (ZOCLO) UTILIZADAS PARA LA FIJACIÓN DE RIEL EN VÍA SOBRE CONCRETO.</t>
  </si>
  <si>
    <t xml:space="preserve">ESPECIFICACIÓN TÉCNICA PARA LA EJECUCIÓN DE LA SOLDADURA ELÉCTRICA POR ELECTROFORJA. </t>
  </si>
  <si>
    <t>ESPECIFICACIÓN TÉCNICA PARA EL SUMINISTRO DE BUJES Y ARANDELAS AISLANTES.</t>
  </si>
  <si>
    <t>ESPECIFICACION FUNCIONAL PARA EL PROYECTO, DISEÑO ,FABRICACION Y SUMINISTRO DE DURMIENTES BIBLOQUE DE CONCRETO REFORZADO TIPO "O" PARA EL METRO DE LA CIUDAD DE MÉXICO.</t>
  </si>
  <si>
    <t>ESPECIFICACION FUNCIONAL PARA EL PROYECTO, DISEÑO ,FABRICACION Y SUMINISTRO DE DURMIENTES BIBLOQUE DE CONCRETO REFORZADO TIPO "S" PARA EL METRO DE LA CIUDAD DE MÉXICO.</t>
  </si>
  <si>
    <t>ESPECIFICACION FUNCIONAL PARA EL PROYECTO, DISEÑO ,FABRICACION Y SUMINISTRO DE DURMIENTES MONOBLOQUE DE CONCRETO REFORZADO TIPO "S" PARA EL METRO DE LA CIUDAD DE MÉXICO.</t>
  </si>
  <si>
    <t>ESPECIFICACION FUNCIONAL PARA EL PROYECTO, DISEÑO ,FABRICACION Y SUMINISTRO DE DURMIENTES MONOBLOQUE DE CONCRETO REFORZADO TIPO "SO" PARA EL METRO DE LA CIUDAD DE MÉXICO.</t>
  </si>
  <si>
    <t>ESPECIFICACIÓN TÉCNICA PARA EL SUMINISTRO DE AISLADORES SOPORTES DE BARRA GUÍA.</t>
  </si>
  <si>
    <t>ESPECIFICACION FUNCIONAL PARA LA FABRICACION DE DURMIENTES DE CONCRETO PRESFORZADO TIPO MONOBLOQUE PARA EQUIPAR LAS VIAS DEL METRO RODADA METALICA DE LA CIUDAD DE MÉXICO.</t>
  </si>
  <si>
    <t>ESPECIFICACION TECNICA PARA LA REALINEACIÓN Y RENIVELACION DE VIAS DEL SISTEMA DE TRANSPORTE COLECTIVO DE LA CIUDAD DE MÉXICO. LÍNEA "8"</t>
  </si>
  <si>
    <t xml:space="preserve">ESPECIFICACIÓN FUNCIONAL PARA EL PROYECTO, DISEÑO, FABRICACIÓN Y SUMINISTRO DE DURMIENTES BIBLOQUE DE CONCRETO REFORZADO TIPO "SO" PARA EL METRO DE LA CIUDAD DE MÉXICO. </t>
  </si>
  <si>
    <t>INSTRUCCIÓN TÉCNICA RELATIVA A LAS OPERACIONES DE SEGUIMIENTO DE LA NIVELACIÓN DE LAS VÍAS INSTALADAS SOBRE CONCRETO DEL TRAMO ELEVADO DE LA LÍNEA "B" DEL METRO DE LA CIUDAD DE MÉXICO.</t>
  </si>
  <si>
    <t xml:space="preserve">ESPECIFICACIÓN TÉCNICA PARA EL SUMINISTRO DE PIEZAS MOLDEADAS DE ACERO AL MANGANESO PARA APARATOS DE VÍA. </t>
  </si>
  <si>
    <t>ESPECIFICACIÓN TÉCNICA PARA EL SUMINISTRO DE PIEZAS MOLDEADAS EN ACERO AL MANGANESO PARA APARATOS DE VÍA.</t>
  </si>
  <si>
    <t xml:space="preserve">ESPECIFICACIÓN TÉCNICA PARA EL SUMINISTRO DE RIELES DE ÁCERO NO TRATADO. </t>
  </si>
  <si>
    <t>ESPECIFICACIÓN TÉCNICA PARA SUMINISTRO DE RIELES EN ACERO NO TRATADO.</t>
  </si>
  <si>
    <t>ESPECIFICACIÓN TÉCNICA PARA EL SUMINISTRO DE PIEZAS MOLDEADAS DE ACERO NO ALEADO</t>
  </si>
  <si>
    <t xml:space="preserve">ESPECIFICACIÓN TÉCNICA PARA EL SUMINISTRO DE DURMIENTES Y PIEZAS DE MADERA PARA LOS APARATOS DE VÍA.  </t>
  </si>
  <si>
    <t xml:space="preserve">ESPECIFICACIÓN TÉCNICA PARA LA FABRICACIÓN Y RECEPCIÓN DE LOS APARATOS DE VÍA PARA RODAMIENTO FÉRREO COMPLETOS Y SUS REFACCIONES. </t>
  </si>
  <si>
    <t xml:space="preserve">ESPECIFICACIÓN TÉCNICA PARA EL SUMINISTRO DE PLANCHUELAS METÁLICAS PARA RIELES Y PISTAS. </t>
  </si>
  <si>
    <t xml:space="preserve">ESPECIFICACIÓN TÉCNICA PARA EL SUMINISTRO DE PLANCHUELAS METÁLICAS. </t>
  </si>
  <si>
    <t>ESPECIFICACIÓN TÉCNICA PARA EL SUMINISTRO DE TORNILLOS Y TUERCAS DE ACERO PARA VÍA.</t>
  </si>
  <si>
    <t>ESPECIFICACIÓN PARA EL SUMINISTRO DE TORNILLOS Y TUERCAS DE ACERO PARA PLANCHUELAS.</t>
  </si>
  <si>
    <t xml:space="preserve">ESPECIFICACIÓN TÉCNICA PARA EL SUMINISTRO DE PEQUEÑO MATERIAL AISLANTE PARA VÍA Y APARATOS DE VÍA.  </t>
  </si>
  <si>
    <t>ESPECIFICACIÓN TÉCNICA PARA EL SUMINISTRO DE PEQUEÑO MATERIAL AISLANTE.</t>
  </si>
  <si>
    <t>ESPECIFICACIÓN TÉCNICA PARA EL SUMINISTRO DE TIRAFONDOS.</t>
  </si>
  <si>
    <t xml:space="preserve">ESPECIFICACIÓN TÉCNICA PARA EL SUMINISTRO DE PIEZAS DE ACERO FORJADO DESTINADAS A LA CONSTRUCCIÓN DE APARATOS DE VÍA Y DE APARATOS DE MANIOBRA Y SEGURIDAD.  </t>
  </si>
  <si>
    <t>ESPECIFICACIÓN TÉCNICA PARA EL SUMINISTRO  DE PIEZAS DE ACERO FORJADO, DESTINADAS AL MATERIAL DE MANIOBRAS Y SEGURIDAD DE LOS APARATOS DE VÍA.</t>
  </si>
  <si>
    <t>SUMINISTRO DE ÁNGULOS DESTINADOS A SERVIR COMO BARRA GUÍA Y TOMA DE CORRIENTE EN LAS VÍAS DEL METRO DE LA CIUDAD DE MÉXICO, FABRICADOS CON ACERO A-36.</t>
  </si>
  <si>
    <t>ESPECIFICACIÓN TÉCNICA PARA EL SUMINISTRO Y FABRICACIÓN DE DURMIENTES DE MADERA NACIONAL.</t>
  </si>
  <si>
    <t>ESPECIFICACIÓN TÉCNICA PARA EL SUMINISTRO DE PERFILES ESPECIALES DESTINADOS A SERVIR DE PISTAS DE RODAMIENTO PARA EL EQUIPAMIENTO DE LAS VÍAS DEL METRO DE MÉXICO</t>
  </si>
  <si>
    <t>SUMINISTRO DE PERFILES ESPECIALES DESTINADOS A SERVIR COMO PISTAS DE RODAMIENTO EN LAS VÍAS DEL METRO DE LA CIUDAD MÉXICO, FABRICADOS CON ACERO A-36</t>
  </si>
  <si>
    <t>ESPECIFICACIÓN TÉCNICA PARA EL SUMINISTRO  DE PISTA METÁLICA DE RODAMIENTO Y DE BARRA GUÍA Y/O DE TOMA DE CORRIENTE.</t>
  </si>
  <si>
    <t>ESPECIFICACIÓN TÉCNICA PARA EL SUMINISTRO DE DURMIENTES EN AZOBE Y DE PIEZAS DE MADERA DE AZOBE PARA DURMIENTES SOPORTE DE AISLADORES.</t>
  </si>
  <si>
    <t>ESPECIFICACIÓN TÉCNICA PARA EL SUMINISTRO DE DURMIENTES Y PIEZAS DE MADERA DE AZOBÉ.</t>
  </si>
  <si>
    <t xml:space="preserve">SPÉCIFICATION TECHNIQUE POUR LA FOURNITURE D´ISOLATEURS DESTINÉS A L´EQUIPAMENT DES VOIES DU MÉTRO DE MEXICO.   </t>
  </si>
  <si>
    <t>ESPECIFICACIÓN TÉCNICA PARA EL SUMINISTRO DE AISLADORES DE BARRA GUÍA Y DE TOMA DE CORRIENTE.</t>
  </si>
  <si>
    <t>ESPECIFICACIÓN TÉCNICA PARA EL SUMINISTRO DE BALASTO EN PIEDRA TRITURADA.</t>
  </si>
  <si>
    <t>ESPECIFICACIÓN TÉCNICA PARA EL SUMINISTRO Y CONTROL DE LA CALIDAD DEL BALASTO.</t>
  </si>
  <si>
    <t xml:space="preserve">SPÉCIFICATION TECHNIQUE POUR LA SOUDURE ALUMINOTHERMIQUE.  </t>
  </si>
  <si>
    <t>ESPECIFICACIÓN TÉCNICA PARA LA SOLDADURA ALUMINOTERMICA DE LOS RIELES, DE LAS BARRAS GUÍAS Y DE LAS PISTAS METÁLICAS.</t>
  </si>
  <si>
    <t>ESPECIFICACIÓN TÉCNICA PARA EL SUMINISTRO DE LAS SOLDADURAS ALUMINOTÉRMICAS.</t>
  </si>
  <si>
    <t xml:space="preserve">SPÉCIFICATION TECHNIQUE POUR LA SOUDURE DES GOUJONS PAR LE PROCÉDÉ NELSON.   </t>
  </si>
  <si>
    <t>ESPECIFICACIÓN TÉCNICA PARALA SOLDAURA DE LOS PERNOS MEDIANTE EL MÉTODO "NELSON"</t>
  </si>
  <si>
    <t>ESPECIFICACIÓN TÉCNICA PARA EL SUMINISTRO Y LA SOLDADURA DE LOS PERNOS EN LA BARRA GUÍA.</t>
  </si>
  <si>
    <t>ESPECIFICACIÓN TÉCNICA PARA LA EJECUCIÓN DE LAS SOLDADURAS ALUMINOTERMICAS.</t>
  </si>
  <si>
    <t>ESPECIFICACIÓN TÉCNICA PARA EL SUMINISTRO DE ÁNGULOS DESTINADOS A SERVIR COMO BARRA GUÍA Y COMO TOMA DE CORRIENTE EN EL CONJUNTO DE LAS VÍAS.</t>
  </si>
  <si>
    <t>ESPECIFICACIÓN TÉCNICA PARA LA FABRICACIÓN Y SUMINISTRO DE SILLAS AISLANTES PARA RIEL Y PISTA DE RODAMIENTO EN TRAMO ELEVADO DEL METROPOLITANO LÍNEA "B" DE LA CIUDAD DE MÉXICO.</t>
  </si>
  <si>
    <t xml:space="preserve">ESPECIFICACIÓN TÉCNICA PARA EL SUMINISTRO DE LAS PIEZAS NECESARIAS PARA EL MONTAJE DE LOS AISLADORES PARA LAS VÍAS DEL METRO DE MÉXICO. </t>
  </si>
  <si>
    <t xml:space="preserve">ESPECIFICACIÓN TÉCNICA PARA EL SUMINISTRO DE TORNILLERÍA ORDINARIA DE ÁCERO.  </t>
  </si>
  <si>
    <t xml:space="preserve">ESPECIFICACIÓN TÉCNICA PARA EL SUMINISTRO DE TORNILLERÍA ORDINARIA DE ÁCERO. </t>
  </si>
  <si>
    <t>ESPECIFICACIÓN TÉCNICA PARA EL SUMINISTRO DE PIEZAS SOLDADAS DE ÁCERO NO ALEADO.</t>
  </si>
  <si>
    <t>ESPECIFICACIÓN TÉCNICA PARA EL SUMINISTRO DE PIEZAS SOLDADAS DE ACERO.</t>
  </si>
  <si>
    <t>ESPECIFICACIÓN TÉCNICA PARA EL SUMINISTRO DE LOS APARATOS DE DILATACIÓN PARA RIELES, PARA VÍA CONTINUA.</t>
  </si>
  <si>
    <t>ESPECIFICACIÓN TÉCNICA PARA EL SUMINISTRO DE PLANCHUELAS AISLANTES DE MADERA LAMINADA IMPREGNADA DE RESINAS SINTÉTICAS.</t>
  </si>
  <si>
    <t>ESPECIFICACIÓN TÉCNICA PARA EL SUMINISTRO DE BLOQUES AISLANTES PARA LA BARRA GUÍA Y/O DE TOMA DE CORRIENTE.</t>
  </si>
  <si>
    <t>ESPECIFICACIÓN TÉCNICA PARA EL SUMINISTRO DE BLOQUES ECLISAS AISLANTES PARA BARRA GUÍA Y DE TOMA DE CORRIENTE.</t>
  </si>
  <si>
    <t>ESPECIFICACIÓN TÉCNICA PARA EL SUMINISTRO DE PLANCHUELAS AISLANTES PARA RIEL 80 ASCE Y 100 RE Y PISTA METÁLICA.</t>
  </si>
  <si>
    <t>ESPECIFICACIÓN TÉCNICA PARA EL SUMINISTRO DE RECUBRIMIRNTO PLÁSTICO AISLANTE PARA BARRA GUÍA Y DE TOMA DE CORRIENTE.</t>
  </si>
  <si>
    <t>ESPECIFICACIÓN TÉCNICA PARA EL SUMINISTRO DEL PERFIL AISLANTE PARA LA PROTECCIÓN DE LA BARRA GUÍA.</t>
  </si>
  <si>
    <t xml:space="preserve">ESPECIFICACIÓN TÉCNICA PARA EL SUMINISTRO DE PLACAS DE MATERIAL AISLANTE DESTINADAS AL REVESTIMIENTO DE LA BARRA GUÍA Y DE TOMA DE CORRIENTE EN ESTACIÓN. </t>
  </si>
  <si>
    <t>ESPECIFICACIÓN TÉCNICA PARA EL SUMINISTRO DE VÁSTAGOS DE ANCLAJE EN ÁCERO.</t>
  </si>
  <si>
    <t xml:space="preserve">ESPECIFICACIÓN TÉCNICA PARA EL SUMINISTRO DE SAPOS Y DE CUÑAS METÁLICAS, UTILIZADOS PARA LA FIJACIÓN DE RIELES Y PISTAS DE RODAMIENTO. </t>
  </si>
  <si>
    <t xml:space="preserve">ESPECIFICACIÓN TÉCNICA PARA LA RECEPCIÓN DE LOS ÁPARATOS DE VÍA COMPLETOS Y REFACCIONES.  </t>
  </si>
  <si>
    <t>ESPECIFICACIÓN TÉCNICA PARA LA RECEPCIÓN DE LOS APARATOS DE VÍA COMPLETOS Y SUS REFACCIONES.</t>
  </si>
  <si>
    <t>ESPECIFICACIÓN TÉCNICA PARA EL SUMINISTRO  DE PERFILES AISLANTES DE MATERIAL DE PLÁSTICO.</t>
  </si>
  <si>
    <t xml:space="preserve">ESPECIFICACIÓN TÉCNICA PARA EL SUMINISTRO DE PERFILES AISLANTES (END POST) DE MATERIAL PLÁSTICO. </t>
  </si>
  <si>
    <t xml:space="preserve">INSTRUCCIÓN TÉCNICA NUM 30-A DE LOS TRABAJOS PARA EQUIPAR LAS VÍAS DEL METRO DE LA CIUDAD DE MÉXICO.  </t>
  </si>
  <si>
    <t>INSTRUCCIÓN TÉCNICA DE LOS TRABAJOS PARA EQUIPAR LAS VÍAS SOBRE BALASTO DEL METRO SOBRE NEUMÁTICOS DE LA CIUDAD DE MÉXICO.</t>
  </si>
  <si>
    <t>ESPECIFICACIÓN TÉCNICA PARA EL SUMINISTRO DE ZOCLOS CON ATIEZADORES LATERALES, PERNOS Y CANDADOS.</t>
  </si>
  <si>
    <t xml:space="preserve">ESPECIFICACIÓN TÉCNICA PARA LA APLICACIÓN DE RECUBRIMIENTOS METÁLICOS PARA LA PROTECCIÓN CONTRA LA CORROSIÓN. </t>
  </si>
  <si>
    <t xml:space="preserve">ESPECIFICACIÓN TÉCNICA NO. 32,  PARA EL SUMINISTRO DE JUNTAS DE  DILATACIÓN DE ÁNGULO BARRA GUÍA, PISTA METÁLICA Y RIEL 80 ASCE DEL METRO DE LA CIUDAD DE MÉXICO. </t>
  </si>
  <si>
    <t xml:space="preserve">ESPECIFICACIÓN TÉCNICA PARA EL SUMINISTRO DE PLANCHUELAS AISLANTES DE FIBRA DE VIDRIO PARA  RIEL Y PISTA DESTINADA A JUNTAS AISLANTES.  </t>
  </si>
  <si>
    <t>ESPECIFICACIÓN TÉCNICA PARA EL SUMINISTRO DE PIEZAS MOLDEADAS POR FUNDICIÓN.</t>
  </si>
  <si>
    <t xml:space="preserve">ESPECIFICACIÓN TÉCNICA PARA EL MATERIAL DENOMINADO "BACKASBEST" UTILIZADO EN LA FABRICACIÓN DE PIEZAS AISLANTES.   </t>
  </si>
  <si>
    <t xml:space="preserve">ESPECIFICACIÓN TÉCNICA PARA EL SUMINISTRO DE PERNOS TIRAFONDOS DE ÁCERO PARA LA COLOCACIÓN DE RIEL Y PISTA SOBRE DURMIENTES DE CONCRETO. </t>
  </si>
  <si>
    <t xml:space="preserve">ESPECIFICACIÓN TÉCNICA PARA EL SUMINISTRO DE LAMINAS DE RESORTE A.P. Y ARANDELAS METÁLICAS A.P., UTILIZADAS PARA LA FIJACIÓN DE RIELES Y PISTAS SOBRE DURMIENTES DE CONCRETO. </t>
  </si>
  <si>
    <t xml:space="preserve">ESPECIFICACIÓN TÉCNICA PARA EL SUMINISTRO DE GRAPAS AP, UTILIZADAS PARA FIJACIÓN DE RIELES Y PISTAS SOBRE DURMIENTES DE CONCRETO. </t>
  </si>
  <si>
    <t>ESPECIFICACIÓN TÉCNICA PARA LA FABRICACIÓN Y SUMINISTRO DE TIRAFONDOS 22-130 Y DE VAINAS AISLANTES EN TRAMO ELEVADO DEL METROPOLITANO LÍNEA "B" DE LA CIUDAD DE MÉXICO.</t>
  </si>
  <si>
    <t xml:space="preserve">ESPECIFICACIÓN TÉCNICA PARA LA FABRICACIÓN Y SUMINISTRO DE TOPES AISLANTES EN TRAMO ELEVADO DEL METROPOLITANO LÍNEA "B" DE LA CIUDAD DE MÉXICO. </t>
  </si>
  <si>
    <t xml:space="preserve">ESPECIFICACIÓN TÉCNICA PARA EL SUMINISTRO DE LA GUARNICIÓN HELICOIDAL A UTILIZARSE EN LA FIJACIÓN DE RIEL Y PISTA SOBRE DURMIENTES DE CONCRETO. </t>
  </si>
  <si>
    <t xml:space="preserve">ESPECIFICACIÓN TÉCNICA PARA EL SUMINISTRO DE ESTRIBOS LATERALES A UTILIZARSE EN LA FIJACIÓN DE RIELES Y PISTAS METÁLICAS SOBRE DURMIENTES DE CONCRETO.  </t>
  </si>
  <si>
    <t>ESPECIFICACIÓN TÉCNICA PARA EL SUMINISTRO DE ALMOHADILLAS DE CAUCHO PARA ASIENTO DE AISLADOR SOBRE DURMIENTES DE CONCRETO TIPO "S" Y "SO" PARA EL METRO DE MÉXICO.</t>
  </si>
  <si>
    <t xml:space="preserve">ESPECIFICACIÓN TÉCNICA PARA EL SUMINISTRO DE ALMOHADILLAS DE HULE A COLOCARSE DEBAJO DE LOS RIELES, PISTAS Y AISLADORES SOBRE DURMIENTES DE CONCRETO. </t>
  </si>
  <si>
    <t xml:space="preserve">ESPECIFICACIÓN TÉCNICA PARA  LA FABRICACIÓN Y SUMINISTRO DE LA LAMINA DE RESORTE EN TRAMO ELEVADO DEL METROPOLITANO LÍNEA "B" DE LA CIUDAD DE MÉXICO. </t>
  </si>
  <si>
    <t>ESPECIFICACIÓN TÉCNICA PARA EL SUMINISTRO DE RESINA V.L.S  A UTILIZARSE EN LA COLOCACIÓN DE LOS PERNOS TIRAFONDO SOBRE DURMIENTES DE CONCRETO.</t>
  </si>
  <si>
    <t>ESPECIFICACIÓN TÉCNICA PARA EL SUMINISTRO  DE PLANCHUELAS AISLANTES EN MATERIAL  EPÓXICO PARA RIEL (80 Y 100 LB/YD) Y PISTA.</t>
  </si>
  <si>
    <t>ESPECIFICACIÓN TÉCNICA PARA EL SUMINISTRO Y FABRICACIÓN  DE DURMIENTES DE MADERA NACIONAL.</t>
  </si>
  <si>
    <t>ESPECIFICACIÓN TÉCNICA  DEL SUMINISTRO DEL PRODUCTO AISLANTE (BITUMINOSO) POR COLAR.</t>
  </si>
  <si>
    <t xml:space="preserve">ESPECIFICACIONES GENERALES DE SUMINISTRO Y CALIDAD DEL BALASTO QUE SE EMPLEARÁ EN LAS AMPLIACIONES Y NUEVAS LÍNEAS DEL METRO DE LA CIUDAD DE MÉXICO.  </t>
  </si>
  <si>
    <t>ESPECIFICACIÓN TÉCNICA PARA LA FABRICACIÓN Y EL SUMINISTRO DE APARATOS DE DILATACIÓN DE ÁNGULO BARRA GUÍA (CORTE EN "Z") EN TRAMO ELEVADO DEL METROPOLITANO LÍNEA "B" DE LA CIUDAD DE MÉXICO.</t>
  </si>
  <si>
    <t xml:space="preserve">ESPECIFICACIÓN TÉCNICA PARA LA FABRICACIÓN Y SUMINISTRO DE ZONAS NEUTRAS PARA ÁNGULO BARRA GUÍA DE 4 BLOQUES EN TRAMO ELEVADO DEL METROPOLITANO LÍNEA "B" DE LA CIUDAD DE MÉXICO. </t>
  </si>
  <si>
    <t>ESPECIFICACIÓN TÉCNICA Y FUNCIONAL DE TOPE DE SEGURIDAD POR FRICCIÓN PARA FIN DE VÍA A UTILIZARSE EN LAS VÍAS DEL STC .</t>
  </si>
  <si>
    <t>INSTRUCCIÓN TÉCNICA DE LOS TRABAJOS PARA EQUIPAR LAS VÍAS SOBRE CONCRETO EN EL TRAMO ELEVADO DEL METRO SOBRE NEUMATICOS DE LA CUIDAD DE MÉXICO.</t>
  </si>
  <si>
    <t>INSTRUCCIÓN TÉCNICA PARA LA REALINEACIÓN Y RENIVELACIÓN DE LAS VÍAS PRINCIPALES SOBRE BALASTO.</t>
  </si>
  <si>
    <t>ESPECIFICACION FUNCIONAL PARA EL PROYECTO, DISEÑO ,FABRICACION Y SUMINISTRO DE DURMIENTES MONOBLOQUE DE CONCRETO PRESFORZADO TIPO "O" PARA EL METRO DE LA CIUDAD DE MÉXICO.</t>
  </si>
  <si>
    <t>Especificación</t>
  </si>
  <si>
    <t>Descripción</t>
  </si>
  <si>
    <t>Id</t>
  </si>
  <si>
    <t>Especificaciones Técnicas de Línea 12</t>
  </si>
  <si>
    <t>Especificaciones Técnicas de Línea 'A'</t>
  </si>
  <si>
    <t>Especificaciones Técnicas de Línea 'B'</t>
  </si>
  <si>
    <t>Especificaciones Técnicas 2018</t>
  </si>
  <si>
    <t>ESPECIFICACIONES PARA EL PROYECTO Y CONSTRUCCIÓN DE LAS LÍNEAS DEL METRO DE LA CIUDAD DE MÉXICO (GENERALIDADES, TERMINOLOGÍA Y PROYECTO)</t>
  </si>
  <si>
    <t>ESPECIFICACIONES PARA EL PROYECTO Y CONSTRUCCIÓN DE LAS LÍNEAS DEL METRO DE LA CIUDAD DE MÉXICO (CONSTRUCCIÓN E INSTALACIONES)</t>
  </si>
  <si>
    <t>ESPECIFICACIONES PARA EL PROYECTO Y CONSTRUCCIÓN DE LAS LÍNEAS DEL METRO DE LA CIUDAD DE MÉXICO (CALIDAD DE MATERIALES, EQUIPOS Y SISTEMAS)</t>
  </si>
  <si>
    <t>Especificaciones Generales Líneas del Metro volumen 1,2 Y 3</t>
  </si>
  <si>
    <t>PATA DE ARTICULACIÓN.</t>
  </si>
  <si>
    <t xml:space="preserve">PLAQUETA AISLANTE </t>
  </si>
  <si>
    <t>PLANCHUELA INCLINADA EXTERIOR DE TIRANTE.</t>
  </si>
  <si>
    <t>PLANCHUELA INTERIOR PARA AGUJAS A DERECHA 4101225, 4102490.</t>
  </si>
  <si>
    <t xml:space="preserve">PLAQUETA AISLANTE 250 X 90 X 10  </t>
  </si>
  <si>
    <t>PLACA DE EXTREMO.</t>
  </si>
  <si>
    <t>PLAQUETA DE AJUSTE 4101247, 4103191, 4103492</t>
  </si>
  <si>
    <t>MANGUITO DE ACOPLAMIENTO PARA LAS BARRAS DE MANDO.</t>
  </si>
  <si>
    <t>PLCA SOPORTE DE ESCUADRA DE RETORNO.</t>
  </si>
  <si>
    <t>PLANCHUELA AISLANTE DE 6 BARRENOS PARA RIEL DE 80 LB/YD</t>
  </si>
  <si>
    <t>PLANCHUELA AISLANTE PARA PISTA DE RODAMIENTO DE 6 BARRENOS (MODIFICADA).</t>
  </si>
  <si>
    <t xml:space="preserve">PLAQUETA PARA JUNTA AISLANTE DE PISTA </t>
  </si>
  <si>
    <t xml:space="preserve">PERNO PARA DURMIENTE DE MADERA TIPO "S". </t>
  </si>
  <si>
    <t>PERNO TIPO NELSON CON FERRUL 4102048, 4102540 Y 4102647</t>
  </si>
  <si>
    <t>PLAQUETA INCLINIDA 45 X 40  4102052, 4102152</t>
  </si>
  <si>
    <t>PLAQUETA AISLANTE TIPO Z</t>
  </si>
  <si>
    <t>PLAQUETA AISLANTE DE RIEL DE 80 LB/YD</t>
  </si>
  <si>
    <t xml:space="preserve">PLAQUETA AISLANTE DE PISTA </t>
  </si>
  <si>
    <t>PLANCHUELA AISLANTE PARA PISTA DE RODAMIENTO EN ZONA DE APARATOS.</t>
  </si>
  <si>
    <t>PLANCHUELA AISLANTE INTERIOR PARA RIEL DE 100 LB/YD</t>
  </si>
  <si>
    <t>PLANCHUELA AISLANTE EXTERIOR PARA RIEL DE 100 LB/YD</t>
  </si>
  <si>
    <t xml:space="preserve">PLANCHUELA METALICA PARA PISTA DE RODAMIENTO </t>
  </si>
  <si>
    <t xml:space="preserve">PLANCHUELA METALICA PARA RIEL DE 80 LB/YD (JUNTA DE DILATACION DE RIEL ) </t>
  </si>
  <si>
    <t xml:space="preserve">PLAQUETA METALICA DE 60 X 45 X 6 PARA JUNTA DE DILATACION DE RIEL Y PISTA </t>
  </si>
  <si>
    <t>PLACA AISLANTE DE FIBRA DE VIDRIO.</t>
  </si>
  <si>
    <t xml:space="preserve">PLAQUETA METALICA DE 2 ORIFICIOS PARA JUNTA AISLANTE DE PISTA </t>
  </si>
  <si>
    <t>PLANCHUELA INTERIOR PARA AGUJAS A IZQUIERDA 4102310, 4102312.</t>
  </si>
  <si>
    <t>PERNO PARA BARRA DE SAPARACIÓN.</t>
  </si>
  <si>
    <t>PERNO TIRAFONDO DE 19 MM CON TUERCA HL-18.</t>
  </si>
  <si>
    <t>PLACA RESORTE TIPO APGV.</t>
  </si>
  <si>
    <t>PLAQUETA METALICA DE 2 ORIFICIOS PARA JUNTA AISLANTE  DE RIEL DE 100 LB/YD</t>
  </si>
  <si>
    <t>MEDIA CALZA PARA AJUSTE DE BARRA GUÍA  4102554, 4102555, 4102556, 4102634, 4102646.</t>
  </si>
  <si>
    <t>PLAQUETA PARA JUNTA AISLANTE  DE RIEL DE 80 LB/YD</t>
  </si>
  <si>
    <t>PERNO PARA FIJACIÓN DE BARRA GUÍA DE DIAMETRO 16 L=X 4103134, 4103247.</t>
  </si>
  <si>
    <t xml:space="preserve">PROTECCION DE NEUMATICO PORTADOR PONCHADO </t>
  </si>
  <si>
    <t>PLANCHUELA METÁLICA INTERIOR PARA JUNTA MECÁNICA DE RIEL DE 80 LB/YD.</t>
  </si>
  <si>
    <t>PLANCHUELA METÁLICA EXTERIOR PARA JUNTA MECÁNICA DE RIEL DE 80 LB/YD.</t>
  </si>
  <si>
    <t>PLANCHUELA METÁLICA PARA JUNTA MECÁNICA DE PISTA.</t>
  </si>
  <si>
    <t>PLACA DE ÁCERO INOXIDABLE 4 X 152 X 305.</t>
  </si>
  <si>
    <t>PLCA RESORTE APGV RECORTADA PARA JUNTAS.</t>
  </si>
  <si>
    <t>PLANCHUELA METÁLICA DE 6 ORIFICIOS PARA JUNTA MECÁNICA DESLIZANTE PARA RIEL.</t>
  </si>
  <si>
    <t xml:space="preserve">PLANCHUELA MATÁLICA DE 6 ORIFICIOS PARA JUNTA MECÁNICA DESLAZIANTE PARA PISTA </t>
  </si>
  <si>
    <t>PLANCHUELA AISLANTE DE 6 BARRENOS PARA EMBRIDADO DE RIEL DE 80 LB/YD.</t>
  </si>
  <si>
    <t>PLANCHUELA AISLANTE EXTERIOR PARA EMBRIADO DE RIEL DE 100 LB/YD.</t>
  </si>
  <si>
    <t>PLANCHUELA AISLANTE PARA EMBRIDADO DE PISTA DE RODAMIENTO DE 6 BARRENOS.</t>
  </si>
  <si>
    <t>PLANCHUELA AISLANTE INTERIOR PARA EMBRIDADO DE RIEL DE 100 LB/YD</t>
  </si>
  <si>
    <t>PLANCHUELA AISLANTE PARA EMBRIDADO DE PISTA DE RODAMIENTO EN ZONA DE APARATOS.</t>
  </si>
  <si>
    <t>PROTECCIÓN NEUMÁTICO PORTADOR PONCHADO CON CANALETA PROTECTORA DE CONECTOR DE LA RUEDA FÓNICA</t>
  </si>
  <si>
    <t>CORTOCIRCUITADOR (PARA EL SISTEMA DE VÍA DE METRO NEUMÁTICO)</t>
  </si>
  <si>
    <t>GUARNICIÓN HELICOIDAL PARA PERNO TIRAFONDO DE 22MM.</t>
  </si>
  <si>
    <t>EQUIPO DE TAPAS DE PLÁSTICO REFORZADO CON FIBRA DE VIDRIO.</t>
  </si>
  <si>
    <t>COSTAL DE VINILONA 65 X 90.</t>
  </si>
  <si>
    <t>CHAVETAS 4003763, 4101027, 4101028, 4102684, 4103482, 4103575</t>
  </si>
  <si>
    <t xml:space="preserve">CALZA AISLANTE PARA AISLADOR 4100014, 4100015, 4102050 </t>
  </si>
  <si>
    <t>BARRA DE SEPARACIÓN DE AGUJAS N° 1.</t>
  </si>
  <si>
    <t>BARRA DE SEPARACIÓN DE AGUJAS N° 2.</t>
  </si>
  <si>
    <t>FORRO AISLANTE.</t>
  </si>
  <si>
    <t>BUJES ASILANTES 4101030,4101226, 4101242, 4102105, 4102290</t>
  </si>
  <si>
    <t>CORREDERA.</t>
  </si>
  <si>
    <t>BUJE SEPARADOR 44 X 34 L-26</t>
  </si>
  <si>
    <t>CALZA DE AJUSTE DEL CONMUTADOR.</t>
  </si>
  <si>
    <t>EJE DE CANDADO PARA CERROJO INDIVIDUAL.</t>
  </si>
  <si>
    <t>BUJE ANTIFRICCIÓN.</t>
  </si>
  <si>
    <t>BLOCK SILENCIADOR LONGUITUD 30.</t>
  </si>
  <si>
    <t>BLOCK SILENCIADOR LONGUITUD 60</t>
  </si>
  <si>
    <t>LAINA DE AJUSTE PARA CERROJO INDIVIDUAL 4101271, 4102496, 4102497, 4102671, 4103490</t>
  </si>
  <si>
    <t>LAINA DE NIVELACIÓN PARA CERROJO INDIVIDUAL 4101272, 4102509, 4102498, 4102510.</t>
  </si>
  <si>
    <t>CALZA INCLINADA.</t>
  </si>
  <si>
    <t>SEPARADOR AISLANTE (END POST) DE RIEL 80 LB/YD 4102034, 4103400, 4103546.</t>
  </si>
  <si>
    <t>SEPARADOR AISLANTE (END POST) DE PISTA 4102037, 4103401, 4103547.</t>
  </si>
  <si>
    <t>CUÑA O CANDADO DE ENSAMBLE DE ZOCLO.</t>
  </si>
  <si>
    <t>CANDELERO MODIFICADO.</t>
  </si>
  <si>
    <t>CLAVO TIPO HILLTI (PARA MADERA DURA).</t>
  </si>
  <si>
    <t>CALZA METÁLICA PERMANENTE (GALIBO) 4102046, 4102232, 4102245.</t>
  </si>
  <si>
    <t>CALZA INCLINADA PARA CRUCETAS 4102051, 4102151.</t>
  </si>
  <si>
    <t>GRAPA TIPO SAPO PARA RIEL.</t>
  </si>
  <si>
    <t>ESTRIBO.</t>
  </si>
  <si>
    <t>CALZA INCLINADA DIAMETRO 25.</t>
  </si>
  <si>
    <t>SEPARADOR AISLANTE (END POST) DE RIEL 100 LB/YD.</t>
  </si>
  <si>
    <t>CALZA INCLINADA DIAMETRO 18.</t>
  </si>
  <si>
    <t>GRAPA TIPO SAPO PARA PISTA.</t>
  </si>
  <si>
    <t>SEPARADOR ASILANTE(END POST) DE CONTRA RIEL.</t>
  </si>
  <si>
    <t>SEPARADOR AISLANTE (END POST) DE PISTA METÁLICA SOBRE DURMIENTE.</t>
  </si>
  <si>
    <t>SEPARADOR AISLANTE (END POST) DE PISTA DE TALON DE CORAZON.</t>
  </si>
  <si>
    <t>LAINA DE AJUSTE PARA CERROJO AXIAL 4102203, 4102204, 4102205, 4102628, 4103549.</t>
  </si>
  <si>
    <t>CALZA EXTERIOR TIPO U.</t>
  </si>
  <si>
    <t>ANCLA PARA SUJECIÓN DE TAPA DE BLOCK</t>
  </si>
  <si>
    <t>CANALETA DE 2000 X 150 X 150 ESPEOR 4MM DE FIBRA DE VÍDRIO.</t>
  </si>
  <si>
    <t>ALMOHADILLA ACANALADA PARA RIEL Y PISTA  4102347, 4102442.</t>
  </si>
  <si>
    <t>DURMIENTE DE CONCRETO BIBLOCK TIPO "O".</t>
  </si>
  <si>
    <t>ESTRIBO LATERAL.</t>
  </si>
  <si>
    <t>ARANDELA METÁLICA  AP GV</t>
  </si>
  <si>
    <t>GRAPA NYLON NORMAL 4103514, 4103478, 4103480, 4103479, 4102455, 4102456, 4102457, 4102459.</t>
  </si>
  <si>
    <t>GRAPA RP 80.</t>
  </si>
  <si>
    <t>GUARNICIÓN HELICOIDAL DE 19MM.</t>
  </si>
  <si>
    <t>BANDA AISLANTE DE NEOPRENO PARA RIEL Y PISTA 4102558, 4102561.</t>
  </si>
  <si>
    <t>LAMINA DE CAUCHO LISA PARA AISLADOR.</t>
  </si>
  <si>
    <t>CALZA PARA AISLADOR EN VÍA SOBRE CONCRETO 4102669, 4103495, 4103544, 4103545.</t>
  </si>
  <si>
    <t>BALASTO PARA METRO SOBRE NEUMÁTICO.</t>
  </si>
  <si>
    <t>CALZA AISLANTE PARA RIEL DE 80 LB/YD.</t>
  </si>
  <si>
    <t>CALZA AISLANTE PARA PISTA METÁLICA.</t>
  </si>
  <si>
    <t>CALZA PERMANENTE TIPO TALON.</t>
  </si>
  <si>
    <t>BLOCK AISLANTE CON MAQUINADO PARA TAPA DE BLOCK.</t>
  </si>
  <si>
    <t>BLOCK AISLANTE PARA ZONA NEUTRA DE 4 BLOCKS CORTE EN Z.</t>
  </si>
  <si>
    <t>LAINA DE AJUSTE PARA TAPA DE BLOCK AISLANTE 410312, 4103413, 4103414, 4103415.</t>
  </si>
  <si>
    <t>CALZA AUMENTO DE (40MM, 30MM, 20 MM) PARA ZÓCLO DE RIEL Y PISTA (SILLA)</t>
  </si>
  <si>
    <t xml:space="preserve">LAMINA RESORTE. </t>
  </si>
  <si>
    <t>ARANDELA DE PRESIÓN CON DOBLE ESPIRAL.</t>
  </si>
  <si>
    <t>CHAROLA DE PLÁSTICO PULTRUIDO REFORZADO CON FIBRA DE VIDRIO TIPO FYP- A1-3N.</t>
  </si>
  <si>
    <t>ALMOHADILLA ACANALADA PARA PISTA Y RIEL SOBRE ZOCLO SILLA 4103523, 4103504.</t>
  </si>
  <si>
    <t xml:space="preserve">LAMINA DE RESORTE CON RECORTE E.T. 61 C.  </t>
  </si>
  <si>
    <t xml:space="preserve">GRAPA DE NYLON RECORTADA 4103566 (GRAPA 8); 4103567 (GRAPA 9); 4103568 ( GRAPA 10). </t>
  </si>
  <si>
    <t>EXTENCIÓN PARA TIRAFONDERA DE 3/4" Y LARGO DE 13".</t>
  </si>
  <si>
    <t>GRAPA NABLA G-4 PARA DURMIENTE MONOLITICO DE CONCRETO MRN.</t>
  </si>
  <si>
    <t>END POST SEPARADOR AISLANTE.</t>
  </si>
  <si>
    <t>Ficha</t>
  </si>
  <si>
    <t>Fichas de Inspección de Control de Calidad (A-L)</t>
  </si>
  <si>
    <t>Fichas de Inspección de Control de Calidad (M-P)</t>
  </si>
  <si>
    <t>SOLVENTE DIELECTRICO LIBRE DE CLORADO.</t>
  </si>
  <si>
    <t>TUERCA HEXAGONAL HKM 14.</t>
  </si>
  <si>
    <t>TIRANTE DE SEPARACIÓN.</t>
  </si>
  <si>
    <t>ROLDANAS AISLANTES 4101227, 4101241, 4101267, 4102106, 4102174</t>
  </si>
  <si>
    <t>TORNILLO DE AJUSTE PARA CERROJO AXIAL HM-14.</t>
  </si>
  <si>
    <t>TORNILLO HM-12 CON TUERCA HM-12.</t>
  </si>
  <si>
    <t>RONDANAS PLANAS 4101240, 4101298, 4102101, 4102104, 4102108, 4102120, 4102515 Y 4103600</t>
  </si>
  <si>
    <t xml:space="preserve">ROLDANA AISLANTE 40 X 22; E =5 </t>
  </si>
  <si>
    <t>SOPORTE DE CERROJO INDIVIDUAL.</t>
  </si>
  <si>
    <t>TORNILLO CABEZA CUADRADA QM-24  4101258, 4102087, 4102088.</t>
  </si>
  <si>
    <t>TORNILLO CABEZA DE DIAMANTE DIAMETRO 20  4101259, 4102089, 4102090, 4102091, 4102092, 4102093, 4102094, 4102095, 4102096, 4102579, 4103303</t>
  </si>
  <si>
    <t>TORNILLO O EJE DE BARRA DE SEPARACIÓN.</t>
  </si>
  <si>
    <t>TORNILLO O EJE DE LA BARRA DE MANDO DE CERROJO INDIVIDUAL.</t>
  </si>
  <si>
    <t>TORNILLO HM-12-45-28 CON TUERCA HM-12.</t>
  </si>
  <si>
    <t>ZOCLO METÁLICO DE BRIDAS LATERALES.</t>
  </si>
  <si>
    <t>VARILLA DE FIJACIÓN DIÁMETRO 22.</t>
  </si>
  <si>
    <t>VARILLA DE FIJACIÓN DIÁMETRO 16.</t>
  </si>
  <si>
    <t>ZOCLO AISLANTE PARA AISLADOR 4102068, 4102071.</t>
  </si>
  <si>
    <t>ZOCLO AISLANTE DE RIEL  DE 80 LB/YD.</t>
  </si>
  <si>
    <t>ZOCLO AISLANTE DE PISTA DE RODAMIENTO.</t>
  </si>
  <si>
    <t xml:space="preserve">TORNILLO PARA MADERA Q-12 4102076, 4103552, 4103553. </t>
  </si>
  <si>
    <t>SOPORTE DE TABLA PROTECTORA DE MOTOR.</t>
  </si>
  <si>
    <t>ROLDANAS ELASTICAS D1 X DE X E  4102102, 4102299</t>
  </si>
  <si>
    <t xml:space="preserve">ROLDANA M 16 N </t>
  </si>
  <si>
    <t>TUERCA AUTOFRENADA M 16.</t>
  </si>
  <si>
    <t>TUERCAS AUTOFRENADAS M-22.</t>
  </si>
  <si>
    <t>TORNILLO CABEZA CUADRADA QM-22  4102112, 4102113, 4102114, 4102448, 4102588, 4102589, 4102590</t>
  </si>
  <si>
    <t>TORNILLO CABEZA HEXAGONAL HM-22  4102115, 4102116, 4102117, 4102118, 4102189, 4102583, 4102584, 4102585, 4103559</t>
  </si>
  <si>
    <t>TORNILLO H-24 -150-60.</t>
  </si>
  <si>
    <t>ROLDANA DE PRESIÓN "TIPO GROWER"  4102762, 4102512, 4102149, 4102466, 4102454, 4102763, 4102121, 4102126, 4103372, 4103555</t>
  </si>
  <si>
    <t>TIRAFONDO "A" 23-115.</t>
  </si>
  <si>
    <t>TIRAFONDO "C"  23-135.</t>
  </si>
  <si>
    <t>TUERCA HL-20.</t>
  </si>
  <si>
    <t>ROLDANA PLANA METÁLICA.</t>
  </si>
  <si>
    <t>SEPARADOR AISLANTE (END POST) DE CONTRA RIEL</t>
  </si>
  <si>
    <t>ROLDANA PLANA ALARGADA.</t>
  </si>
  <si>
    <t>ZOCLO METÁLICO TIPO PLATO SOPORTE DE AISLADOR.</t>
  </si>
  <si>
    <t>TUERCA HM 4102294; TUERCA HM12  4103487; TUERCA HM16  4102197; TUERCA HM22  4102553; TUERCA HM24 4102122</t>
  </si>
  <si>
    <t>TUERCAS AUTOFRENADAS M-20.</t>
  </si>
  <si>
    <t>TORNILLO CABEZA DE DIAMANTE DIAMETRO 20 CON CHAVETERO 4102467, 4102476.</t>
  </si>
  <si>
    <t>VARILLA DE FIJACIÓN RP-80 DIAMETRO 20MM.</t>
  </si>
  <si>
    <t>SOPORTE DE TABLA PROTECTORA DE FROTADOR.</t>
  </si>
  <si>
    <t>TORNILLO CABEZA DE DIAMANTE DIAMETRO 22-110-48.</t>
  </si>
  <si>
    <t>TUERCA AUTOFRENADA M-8 .</t>
  </si>
  <si>
    <t>TORNILLO CABEZA HEXAGONAL PARA TOPE DE JUNTA DE DILATACIÓN DE PISTA.</t>
  </si>
  <si>
    <t>TORNILLO CABEZA HEXAGONAL PARA TOPE DE JUNTA DE DILATACIÓN DE RIEL.</t>
  </si>
  <si>
    <t>TUERCA HL-18 PARA TIRAFONDO</t>
  </si>
  <si>
    <t>ROLDANA METÁLICA L16N.</t>
  </si>
  <si>
    <t>TAPA DE BLOCK AISLANTE.</t>
  </si>
  <si>
    <t>TUERCA  HEXAGONAL HL-24.</t>
  </si>
  <si>
    <t>TORNILLO OM-10-40 DE MATERIAL AISLANTE.</t>
  </si>
  <si>
    <t>TUERCA ESPECIAL AUTOFRENADA.</t>
  </si>
  <si>
    <t>TUERCA QM-10 DE MATERIAL AISLANTE.</t>
  </si>
  <si>
    <t>TOPE AISLANTE.</t>
  </si>
  <si>
    <t>SEGUROS PARA SUJECIÓN DE ANCLAS (JUEGO)</t>
  </si>
  <si>
    <t>TAQUETE DE ANCLAJE PARA FIJACIÓN DE AISLADOR SOBRE LOSA DE CONCRETO.</t>
  </si>
  <si>
    <t>TIRAFONDO ESPECIAL 22 X 130 TIPO: (8 CÓDIGO 4103502), (9 CÓDIGO 4103557), (10 CÓDIGO 4103556), (15 CÓDIGO 4103497)</t>
  </si>
  <si>
    <t>ZOCLO DE RIEL Y PISTA E.T 19 C.</t>
  </si>
  <si>
    <t>SILLA PARA RIEL Y PISTA.</t>
  </si>
  <si>
    <t>TUBO DE PVC DIAM 22.23,  E= 2MM, L=117MM</t>
  </si>
  <si>
    <t>TAPA PULTRUIDA DE PLÁSTICO REFORZADO CON FIBRA DE VIDRIO.</t>
  </si>
  <si>
    <t xml:space="preserve">TOPE AISLANTE CON RECORTE. </t>
  </si>
  <si>
    <t>TUERCA HL-22.</t>
  </si>
  <si>
    <t>Fichas de Inspección de Control de Calidad (R-Z)</t>
  </si>
  <si>
    <t>COJINETE 60 PG</t>
  </si>
  <si>
    <t>SOPORTE 115 CG 302 Y 303</t>
  </si>
  <si>
    <t>SILLETA DE TRES PLATINAS 60 SD 323</t>
  </si>
  <si>
    <t>SILLETA DE TRES PLATINAS 60 SD 322</t>
  </si>
  <si>
    <t>SILLETA DE DOS PLATINAS 60 SD 319</t>
  </si>
  <si>
    <t>SILLETA DOBLE PLATINA 60P 361</t>
  </si>
  <si>
    <t>SILLETA DOBLE PLATINA 60P 362</t>
  </si>
  <si>
    <t>SILLETA SU 115 RE MODIFICADA</t>
  </si>
  <si>
    <t>SILLETA TRIPLE PLATINA 60P 363</t>
  </si>
  <si>
    <t>BALANCIN DE ATAQUE DE CERROJO AXIAL MRM 115  RE</t>
  </si>
  <si>
    <t>SOPORTE DE CONTRARIEL U-69</t>
  </si>
  <si>
    <t>TOPE AJUSTABLE DE CERROJO AXIAL MRM 115 RE</t>
  </si>
  <si>
    <t>TOPE FIJO DE CERROJO AXIAL MRM 115 RE</t>
  </si>
  <si>
    <t>TOPE AISLANTE PARA PIEZA DE CRUZAMIENTO</t>
  </si>
  <si>
    <t>TOPE AISLANTE PARA SILLA P-142</t>
  </si>
  <si>
    <t>JUEGO DE DURMIENTES DE MADERA NACIONAL PARA APARATO DE CAMBIO DE VIA TG 0.13 MRM</t>
  </si>
  <si>
    <t>JUEGO DE DURMIENTES DE MADERA NACIONAL PARA APARATO DE DILATACIÓN DE RIEL MRM</t>
  </si>
  <si>
    <t>GRAPA NABLA PARA DURMIENTE MONOLITICO DE CONCRETO MRM</t>
  </si>
  <si>
    <t>TOPE AISLANTE U.G.-V.F.</t>
  </si>
  <si>
    <t>Fichas de Inspección de Control de Calidad - 8500000</t>
  </si>
  <si>
    <t>BRIDA,EQUIPO SOPORTE DE CONTRARIEL</t>
  </si>
  <si>
    <t>TORNILLO CABEZA RECTANGULAR M20-75N</t>
  </si>
  <si>
    <t>TUERCA DE CASTILLO M-18</t>
  </si>
  <si>
    <t xml:space="preserve">BUJE DE ACERO </t>
  </si>
  <si>
    <t xml:space="preserve">BUJE DE BASE CUADRADA </t>
  </si>
  <si>
    <t>TORNILLO HM 14 X 90</t>
  </si>
  <si>
    <t>TOPE AISLANTE NYLON 6-6 E.T. 34 PARA VIA SOBRE FOSA</t>
  </si>
  <si>
    <t xml:space="preserve">CORREDERA CORTA DEL EJE  DE CANDADO DOBLE PARA CERROJO AXIAL  MRM 115 RE </t>
  </si>
  <si>
    <t xml:space="preserve">CORREDERA  LARGA  DEL EJE  DE CANDADO DOBLE DE CERROJO AXIAL  MRM 115 RE </t>
  </si>
  <si>
    <t xml:space="preserve">EJE DE CANDADO DOBLE DE CERROJO AXIAL MRM 115 RE </t>
  </si>
  <si>
    <t xml:space="preserve">PLACA SOPORTE DE CERROJO  AXIAL MRM 115 RE </t>
  </si>
  <si>
    <t xml:space="preserve">TOPE DE DOS  BARRENOS MODIFICADOS </t>
  </si>
  <si>
    <t xml:space="preserve">PLACA DE SOPORTE DE CONMUTADOR DE CERROJO AXIAL MRM 115 RE </t>
  </si>
  <si>
    <t xml:space="preserve">TIRANTE DE CERROJO AXIAL MRM 115 RE </t>
  </si>
  <si>
    <t xml:space="preserve">TORNILLO DE CABEZA DE YUNKE BR-74 HS -24 MODIFICADO </t>
  </si>
  <si>
    <t xml:space="preserve">BALASTO PARA VIA FERREA </t>
  </si>
  <si>
    <t xml:space="preserve">GRAPA PARA VIA DE FOSA DE 63 MM DE ANCHO X 31 MM DE ALTO </t>
  </si>
  <si>
    <t xml:space="preserve">PLACA DESLIZANTE DE CERROJO VCC </t>
  </si>
  <si>
    <t>SEPARARDOR CUADRADO 121090</t>
  </si>
  <si>
    <t>SEPARADOR CUADRADO   635230</t>
  </si>
  <si>
    <t>SEPARADOR DE MUELA BU-50-1</t>
  </si>
  <si>
    <t xml:space="preserve">SILLA DE CAUTRO BARRENOS </t>
  </si>
  <si>
    <t>SILLETA U67-P140</t>
  </si>
  <si>
    <t>TOPE AISLANTE DE GRAPA NABLA</t>
  </si>
  <si>
    <t>TORNILLO DE CABEZA CUADRADA M-24 X 3,0 -90/55</t>
  </si>
  <si>
    <t>TORNILLO CABEZA DE DIAMANTE M 20 X 2.5</t>
  </si>
  <si>
    <t xml:space="preserve">TORNILLO CABEZA DE GOTA DE 74 X 16 MM </t>
  </si>
  <si>
    <t>TORNILLO CABEZA DE PATO (MODIFICADO )</t>
  </si>
  <si>
    <t>TORNILLO CABEZA DE YUNQUE BR -90 HS-26</t>
  </si>
  <si>
    <t>TORNILLO DE CABEZA HEXAGONAL (24X 90,24X100, Y 24X225)</t>
  </si>
  <si>
    <t>TORNILLO DE CABEZA RECTANGULAR  M24 X 3.0-90/56</t>
  </si>
  <si>
    <t>TORNILLO PATA DE ROBOT M20 X 2.5</t>
  </si>
  <si>
    <t>TUERCA AUTOFRENADA  M-20 Y M-22</t>
  </si>
  <si>
    <t>TUERCA HEXAGONAL  M 16 X 2.0</t>
  </si>
  <si>
    <t>TORNILLO QM20-75/45</t>
  </si>
  <si>
    <t>ACOPLADOR DE BARRA DE MANDO PARA CERROJO  AXIAL RIEL  115 LB/YD</t>
  </si>
  <si>
    <t xml:space="preserve">ALMOHADILLA  DE CAUCHO ACANALADA  TIPO LONGITUDINAL </t>
  </si>
  <si>
    <t xml:space="preserve">BARRA DE MANDO  CON ENTRADA PARA  CERROJO AXIAL </t>
  </si>
  <si>
    <t>BARRA DE MANDO PARA VCC</t>
  </si>
  <si>
    <t>BARRA DE SEPARACION DE AGUJAS PARA CERROJO VCC</t>
  </si>
  <si>
    <t xml:space="preserve">CUADRO AISLANTE  DIAMETRO INT .=23 MM </t>
  </si>
  <si>
    <t xml:space="preserve">END POST SEPARADOR AISLANTE </t>
  </si>
  <si>
    <t xml:space="preserve">GRAPA DE APARATO DE DILATACION </t>
  </si>
  <si>
    <t xml:space="preserve">PLACA AISLANTE DE RIEL </t>
  </si>
  <si>
    <t xml:space="preserve">PLAQUETA INCLINADA 115 P-0300-EQUIPO  APTO DE VIA </t>
  </si>
  <si>
    <t xml:space="preserve">ROLDANA CUADRADA DIAMETRO 26 MM </t>
  </si>
  <si>
    <t>ROLDANA DE DOBLE ESPIRA  DIAMETRO INTERIOR DE 26 MM  DIAMETRO EXTERIOR  46 MM , ESPESOR 6 MM - EQUIPO: APARATO CAMBIO DE VÍA</t>
  </si>
  <si>
    <t xml:space="preserve">ROLDANA GROWER  O DE PRESION DIAMETRO INTERIOR 26 MM </t>
  </si>
  <si>
    <t xml:space="preserve">ROLDANA PLANA PARA CERROJO  DIAMETRO INTERIOR DE 22 MM  Y EXTERIOR DE 40 MM </t>
  </si>
  <si>
    <t xml:space="preserve">ROLDANA AISLANTE DIAMETRO INTERIOR 22 MM  Y EXTERIOR DE 50 MM </t>
  </si>
  <si>
    <t>ROLDANA AISLANTE  PARA FIJACION R-N</t>
  </si>
  <si>
    <t xml:space="preserve">SEPARADOR ANCHO , LONGITUD 370 X 22.5 MM </t>
  </si>
  <si>
    <t>FORRO AISLANTE (CERROJO AXIAL )</t>
  </si>
  <si>
    <t>ARANDELA MONO-ESPIRA DIAMETRO INTERIOR 14.5</t>
  </si>
  <si>
    <t>DURMIENTE  DE MADERA NACIONAL PARA MRM DE 2600 X 300 X 150 MM</t>
  </si>
  <si>
    <t>PLANCHUELA METALICA PARA RIEL  DE 115 LB/YD RE</t>
  </si>
  <si>
    <t xml:space="preserve">VIGUETA TIPO "U" DE ANCLAJE PARA APARATO DE DILATACION </t>
  </si>
  <si>
    <t>TIRAFONDO PARA DURMIENTE DE MADERA  DE 23-115 CON ROSCA VARIABLE (TIPO JAB)</t>
  </si>
  <si>
    <t xml:space="preserve">JUEGO DE DURMIENTES  DE MADERA NACIONAL PARA APARATO DE CAMBIO DE VIA TG. 0.20 </t>
  </si>
  <si>
    <t>PERNO HUECO CABEZA DE DIAMANTE PARA CERROJO VCC</t>
  </si>
  <si>
    <t>VASTAGO DE ANCLAJE DE 24 MM PARA VIA SOBRE FOSA</t>
  </si>
  <si>
    <t xml:space="preserve">DURMIENTE DE MADERA NACIONAL PARA MRM DE 2600 X 260 X 150 MM </t>
  </si>
  <si>
    <t xml:space="preserve">BUJE AISLANTE PARA BARRA DE MANDO  DE 1 1/4 "DE DIAMETRO X 1  3/16" DE ANCHO </t>
  </si>
  <si>
    <t>DURMIENTE DE MADERA NACIONAL PARA JUNTA AISLANTE PEGADA  L=2600 X A=200 X E=150 MM</t>
  </si>
  <si>
    <t>BUJE AISLANTE (CERROJO AXIAL)</t>
  </si>
  <si>
    <t>GRAPA METALICA K-6</t>
  </si>
  <si>
    <t>GRAPA METALICA K-7</t>
  </si>
  <si>
    <t>GRAPA METALICA K-8</t>
  </si>
  <si>
    <t>GRAPA METALICA K-9</t>
  </si>
  <si>
    <t xml:space="preserve">TORNILLO CABEZA OVALADA 22X75 MM </t>
  </si>
  <si>
    <t>SOPORTE BU-200</t>
  </si>
  <si>
    <t xml:space="preserve">SILLETA TRIPLE PLATINA 60 P 365 </t>
  </si>
  <si>
    <t>SILLETA TRIPLE PLATINA 60 P 366</t>
  </si>
  <si>
    <t>SILLETA TRIPLE PLATINA 60 P 368</t>
  </si>
  <si>
    <t>SOPORTE 115 CG 300 Y 301</t>
  </si>
  <si>
    <t xml:space="preserve">BALANCÍN DOBLE CANDADO PARA CERROJO AXIAL MRM 115 R.E. </t>
  </si>
  <si>
    <t>RIEL INTERMEDIO MAQUINADO TG. 0.13 115 RE RIEL INTERMEDIO TG. 0.20 115 RE (DESVIACIÓN IZQUIERDA)</t>
  </si>
  <si>
    <t>PLANCHUELA CEPILLADA M-68 (DESVIACIÓN IZQUIERDA)</t>
  </si>
  <si>
    <t>SILLETA TRIPLE PLATINA 60 P 374 (DESVIACIÓN IZQUIERDA)</t>
  </si>
  <si>
    <t>SILLETA TRIPLE PLATINA 60 P 376 (DESVIACIÓN IZQUIERDA)</t>
  </si>
  <si>
    <t>SILLETA TRIPLE PLATINA 60 P 377 (DESVIACIÓN IZQUIERDA)</t>
  </si>
  <si>
    <t>SILLETA DOBLE PLATINA 60 P 378 (DESVIACIÓN IZQUIERDA)</t>
  </si>
  <si>
    <t>SILLETA DOBLE PLATINA 60 P 379 (DESVIACIÓN IZQUIERDA)</t>
  </si>
  <si>
    <t xml:space="preserve">SILLETA PARA JUNTA AISLANTE PEGADA VP 1435 </t>
  </si>
  <si>
    <t xml:space="preserve">SILLETA TRANSICIÓN APV </t>
  </si>
  <si>
    <t>SEPARADOR LARGO 115 EA 304</t>
  </si>
  <si>
    <t>Plano</t>
  </si>
  <si>
    <t>Planos Tipo Tren Neumático</t>
  </si>
  <si>
    <t>JUNTA   AISLANTE   PEGADA   PARA  VÍA  CON  RIELES   DE  115  R.E. CORTE   DEL ARMADO  Y DETALLE  DE  MATERIAL.</t>
  </si>
  <si>
    <t>APARATO DE DILATACIÓN PARA VÍA CON RIELES 115 R.E. DETALLES DE LAS AGUJAS DE IZQ.</t>
  </si>
  <si>
    <t>APARATO DE DILATACIÓN PARA VÍA CON RIELES 115 R.E. DETALLES DE LAS AGUJAS DE DERECHA.</t>
  </si>
  <si>
    <t>APARATO DE DILATACIÓN PARA VÍA CON RIELES 115 R.E. PEQUEÑO MATERIAL DE FIJACIÓN.</t>
  </si>
  <si>
    <t>VÍA CON RIEL 115 R.E. INSTALACIÓN DE VÍA EN CURVA VÍA EMPLANCHUELADA.</t>
  </si>
  <si>
    <t>COLOCACIÓN DE LA VÍA EN RIEL 115 R.E. VÍA ELÁSTICA CON SILLAS Y FIJACIONES INDIRECTAS CONJUNTO.</t>
  </si>
  <si>
    <t>“SILLA” PARA LA FIJACIÓN ELÁSTICA INDIRECTA COLOCACIÓN DE LA VÍA CON RIEL 115 R.E.</t>
  </si>
  <si>
    <t>COLOCACIÓN DE LA VÍA CON RIEL 115 R.E. VÍA ELÁSTICA CON SILLAS Y FIJACIONES INDIRECTAS. PEQUEÑO MATERIAL PARA FIJACIÓN.</t>
  </si>
  <si>
    <t>IMPLANTACIÓN DE LA VÍA CON RIELES 115 R.E. FIJACIÓN DE CONTRA-RIEL 33C1.</t>
  </si>
  <si>
    <t>IMPLANTACIÓN DE LA VÍA CON RIELES 115 R.E. CONTRA-RIEL 33C1. DETALLES DE LOS ELEMENTOS PARA SU FIJACIÓN.</t>
  </si>
  <si>
    <t>JUNTA AISLANTE PARA VÍA CON RIEL 115 R.E. CORTE DEL ARMADO Y DETALLE DEL PEQUEÑO MATERIAL.</t>
  </si>
  <si>
    <t>JUNTA MECÁNICA PARA VÍA CON RIELES 115 R.E. CORTE DEL ARMADO Y DETALLES DEL PEQUEÑO MATERIAL.</t>
  </si>
  <si>
    <t>ALMOHADILLA DE CAUCHO ACANALADA TIPO "LONGITUDINAL" A UTILIZAR EN DURMIENTES DE CONCRETO PARA RIEL 115 R.E. GRAPA NABLA (S), GRAPA NABLA S1 (S S1) Y GRAPA NABLA (S) (RECORTADA).</t>
  </si>
  <si>
    <t>DISTRIBUCIÓN DE DURMIENTES (ZONA DE APARATOS DE DILATACIÓN) RIEL 115 R.E.</t>
  </si>
  <si>
    <t>VÍA CON RIEL 115 R.E. INSTALACIÓN SIN SILLA EN TALLERES MAQUINADO DE LOS DURMIENTES.</t>
  </si>
  <si>
    <t>JUNTA MECÁNICA PLANCHUELA TIPO (AREMA) "HEAD FREE" PARA VÍA CON RIELES 115 R.E. CORTE DEL ARMADO Y DETALLE DEL PEQUEÑO MATERIAL.</t>
  </si>
  <si>
    <t>MONTAJE DE JUNTA MECÁNICA (PLANCHUELA HEAD FREE) CON RIELES 115 R.E.</t>
  </si>
  <si>
    <t>VÍA DE 1435 - CON INCLINACIÓN 1/20 RIEL 115 R.E. - AGUJA AM71 DE IZQUIERDA TG. 0.13 Y TG. 0.20 DETALLE.</t>
  </si>
  <si>
    <t>VÍA DE 1435 - PUESTA AL GRADO DE RIEL 115 R.E. CONTRA-AGUJA 115 R.E. DE IZQUIERDA TG. 0.13, TG. 0.20 DETALLE Y DERECHA.</t>
  </si>
  <si>
    <t>VÍA DE 1435 - CON INCLINACIÓN 1/20 RIEL 115 R.E. CRUZAMIENTO TG. 0.13 A DERECHA PLANO DE CONJUNTO Y CRUZAMIENTO A DERECHA TG. 0.20 ENSAMBLE.</t>
  </si>
  <si>
    <t>VÍA DE 1435 - CON INCLINACIÓN 1/20 PARTE CENTRAL DE LA COMUNICACIÓN TG. 0.13 ENTRE EJES DE VÍAS 3600 PLANO DE CONJUNTO.</t>
  </si>
  <si>
    <t xml:space="preserve">VÍA DE 1435 - CON INCLINACIÓN 1/20 RIEL 115 R.E. MONTAJE CONTRA-RIEL 115 R.E. DESVÍO TG. 0.13 PLANO DE CONJUNTO. </t>
  </si>
  <si>
    <t>VÍA DE 1435 - CON INCLINACIÓN 1/20 DISPOAITIVO DE MANIOBRA PARA AGUJA TG. 0.13 MONTAJE DE CERROJO V.C.C. (VERROU CARTER COUSSINET).</t>
  </si>
  <si>
    <t>VÍA DE 1435 - CON INCLINACIÓN 1/20, DISPOSITIVO DE MANIOBRA PARA AGUJA TG. 0.13, MONTAJE DE CERROJO AXIAL.</t>
  </si>
  <si>
    <t>VÍA DE 1435 - CON INCLINACIÓN 1/20 DISPOSITIVO DE MANIOBRA PARA AGUJA TG. 0.20 MONTAJE DEL CERROJO V.C.C. (VERROU CARTER COUSSINET) Y MONTAJE DE VARILLAS MODELO 70 CON TR44 O EQUIVALENTE.</t>
  </si>
  <si>
    <t>VÍA DE 1435 - CON INCLINACIÓN 1/20 DESVIACIÓN - ZONA DE AGUJAS TG. 0.13 PLANO DE CONJUNTO.</t>
  </si>
  <si>
    <t>VÍA DE 1435 - CON INCLINACIÓN 1/20 RIEL 115 R.E. MEDIA AGUJA A LA IZQUIERDA - DESVIACIÓN A LA DERECHA TG. 0.13 ESQUEMA DE MONTAJE.</t>
  </si>
  <si>
    <t>VÍA DE 1435 - CON INCLINACIÓN 1/20 DISPOSITIVO DE MANIOBRA PARA AGUJA TG. 0.20 MONTAJE DEL CERROJO AXIAL CON PALANCA "L" Y MONTAJE DE VARILLAS TIPO 70 CON PALANCA "SAXBY".</t>
  </si>
  <si>
    <t>ENLACE TG. 0.13 DESVÍO A LA IZQUIERDA Y DERECHA PLANO DE CONJUNTO.</t>
  </si>
  <si>
    <t>ENLACE TG. 0.20 DESVÍO A LA IZQUIERDA Y DERECHA PLANO DE CONJUNTO.</t>
  </si>
  <si>
    <t>VÍA DE 1435 - CON INCLINACIÓN 1/20 RIEL 115 R.E. ZONA DE AGUJAS TG. 0.13 CORTES B-B, C-C, D-D, E-E, F-F, G-G, H-H, I-I.</t>
  </si>
  <si>
    <t>VÍA DE 1435 - CON INCLINACIÓN 1/20 RIEL 115 R.E. CRUZAMIENTO TG. 0.13 CORTE J-J Y K-K.</t>
  </si>
  <si>
    <t>VÍA DE 1435 - RIEL 115 R.E. DESVÍO TG. 0.13 Y TG. 0.20 DIVERSOS RIELES.</t>
  </si>
  <si>
    <t>DURMIENTE DE CONCRETO TIPO MONOBLOQUE PARA RIEL 115 R.E.</t>
  </si>
  <si>
    <t>PERFIL DE RIEL 115 R.E. Y CONTRA-RIEL 33C-1.</t>
  </si>
  <si>
    <t>VÍA DE 1435 CON RIELES 115 R.E. 1:20 -AM71 AGUJA TG. 0.20 ENSAMBLE.</t>
  </si>
  <si>
    <t>VÍA DE 1435 CON INCLINACIÓN 1/20 -RIELES 115 R.E. MEDIA AGUJA A LA IZQUIERDA EN DEVIACIÓN A LA DERECHA TG. 0.20 ESQUEMA DE MONTAJE.</t>
  </si>
  <si>
    <t>VÍA DE 1435 CON INCLINACIÓN 1/20 - RIELES 115 R.E. MEDIA AGUJA A LA DERECHA EN DESVIACIÓN A LA DERECHA TG. 0.20 ESQUEMA DE MONTAJE.</t>
  </si>
  <si>
    <t>DETALLES DEL PEQUEÑO MATERIAL DE FIJACIÓN PARA RIEL 115 R.E. EN PLATAFORMA DE CONCRETO Y FOSAS.</t>
  </si>
  <si>
    <t>TOPE DE ARENA COLOCADO AL FINAL DE LA VÍA SOBRE BALASTO EN LA ZONA DE DEPÓSITOS.</t>
  </si>
  <si>
    <t>Planos Tipo Tren Férreo Línea 12</t>
  </si>
  <si>
    <t>ficha</t>
  </si>
</sst>
</file>

<file path=xl/styles.xml><?xml version="1.0" encoding="utf-8"?>
<styleSheet xmlns="http://schemas.openxmlformats.org/spreadsheetml/2006/main" xmlns:mc="http://schemas.openxmlformats.org/markup-compatibility/2006" xmlns:x14ac="http://schemas.microsoft.com/office/spreadsheetml/2009/9/ac" mc:Ignorable="x14ac">
  <fonts count="39" x14ac:knownFonts="1">
    <font>
      <sz val="11"/>
      <color theme="1"/>
      <name val="Calibri"/>
      <family val="2"/>
      <scheme val="minor"/>
    </font>
    <font>
      <i/>
      <sz val="14"/>
      <color theme="1"/>
      <name val="Impact"/>
      <family val="2"/>
    </font>
    <font>
      <i/>
      <sz val="8"/>
      <color theme="1"/>
      <name val="Impact"/>
      <family val="2"/>
    </font>
    <font>
      <sz val="26"/>
      <color theme="1"/>
      <name val="Calibri"/>
      <family val="2"/>
      <scheme val="minor"/>
    </font>
    <font>
      <sz val="11"/>
      <name val="Calibri"/>
      <family val="2"/>
      <scheme val="minor"/>
    </font>
    <font>
      <u/>
      <sz val="11"/>
      <color theme="10"/>
      <name val="Calibri"/>
      <family val="2"/>
      <scheme val="minor"/>
    </font>
    <font>
      <u/>
      <sz val="11"/>
      <name val="Calibri"/>
      <family val="2"/>
      <scheme val="minor"/>
    </font>
    <font>
      <u/>
      <sz val="11"/>
      <color theme="1"/>
      <name val="Calibri"/>
      <family val="2"/>
      <scheme val="minor"/>
    </font>
    <font>
      <sz val="11"/>
      <color rgb="FFFF0000"/>
      <name val="Calibri"/>
      <family val="2"/>
      <scheme val="minor"/>
    </font>
    <font>
      <sz val="11"/>
      <color theme="3" tint="0.39997558519241921"/>
      <name val="Calibri"/>
      <family val="2"/>
      <scheme val="minor"/>
    </font>
    <font>
      <sz val="11"/>
      <color theme="2" tint="-0.499984740745262"/>
      <name val="Calibri"/>
      <family val="2"/>
      <scheme val="minor"/>
    </font>
    <font>
      <sz val="11"/>
      <color theme="6" tint="-0.249977111117893"/>
      <name val="Calibri"/>
      <family val="2"/>
      <scheme val="minor"/>
    </font>
    <font>
      <sz val="11"/>
      <color theme="5"/>
      <name val="Calibri"/>
      <family val="2"/>
      <scheme val="minor"/>
    </font>
    <font>
      <b/>
      <sz val="11"/>
      <color theme="1"/>
      <name val="Calibri"/>
      <family val="2"/>
      <scheme val="minor"/>
    </font>
    <font>
      <b/>
      <sz val="11"/>
      <name val="Calibri"/>
      <family val="2"/>
      <scheme val="minor"/>
    </font>
    <font>
      <sz val="11"/>
      <color rgb="FF0070C0"/>
      <name val="Calibri"/>
      <family val="2"/>
      <scheme val="minor"/>
    </font>
    <font>
      <sz val="9"/>
      <color indexed="81"/>
      <name val="Tahoma"/>
      <family val="2"/>
    </font>
    <font>
      <b/>
      <sz val="9"/>
      <color indexed="81"/>
      <name val="Tahoma"/>
      <family val="2"/>
    </font>
    <font>
      <b/>
      <sz val="12"/>
      <color theme="1"/>
      <name val="Calibri"/>
      <family val="2"/>
      <scheme val="minor"/>
    </font>
    <font>
      <sz val="10"/>
      <color theme="1"/>
      <name val="Calibri"/>
      <family val="2"/>
      <scheme val="minor"/>
    </font>
    <font>
      <b/>
      <sz val="11"/>
      <color theme="0"/>
      <name val="Calibri"/>
      <family val="2"/>
      <scheme val="minor"/>
    </font>
    <font>
      <sz val="10"/>
      <color rgb="FFFF0000"/>
      <name val="Calibri"/>
      <family val="2"/>
      <scheme val="minor"/>
    </font>
    <font>
      <b/>
      <sz val="12"/>
      <color rgb="FFFF0000"/>
      <name val="Calibri"/>
      <family val="2"/>
      <scheme val="minor"/>
    </font>
    <font>
      <b/>
      <sz val="16"/>
      <color rgb="FFFFFF00"/>
      <name val="Calibri"/>
      <family val="2"/>
      <scheme val="minor"/>
    </font>
    <font>
      <sz val="11"/>
      <color rgb="FFFFFF00"/>
      <name val="Calibri"/>
      <family val="2"/>
      <scheme val="minor"/>
    </font>
    <font>
      <sz val="11"/>
      <color theme="1"/>
      <name val="Calibri"/>
      <family val="2"/>
      <scheme val="minor"/>
    </font>
    <font>
      <b/>
      <sz val="11"/>
      <color rgb="FFFFFF00"/>
      <name val="Calibri"/>
      <family val="2"/>
      <scheme val="minor"/>
    </font>
    <font>
      <sz val="9"/>
      <color indexed="81"/>
      <name val="Tahoma"/>
      <charset val="1"/>
    </font>
    <font>
      <b/>
      <sz val="9"/>
      <color indexed="81"/>
      <name val="Tahoma"/>
      <charset val="1"/>
    </font>
    <font>
      <b/>
      <sz val="14"/>
      <color theme="1"/>
      <name val="Calibri"/>
      <family val="2"/>
      <scheme val="minor"/>
    </font>
    <font>
      <b/>
      <sz val="18"/>
      <color theme="1"/>
      <name val="Calibri"/>
      <family val="2"/>
      <scheme val="minor"/>
    </font>
    <font>
      <sz val="12"/>
      <color theme="1"/>
      <name val="Calibri"/>
      <family val="2"/>
      <scheme val="minor"/>
    </font>
    <font>
      <sz val="14"/>
      <color theme="1"/>
      <name val="Calibri"/>
      <family val="2"/>
      <scheme val="minor"/>
    </font>
    <font>
      <b/>
      <sz val="14"/>
      <name val="Calibri"/>
      <family val="2"/>
      <scheme val="minor"/>
    </font>
    <font>
      <b/>
      <sz val="12"/>
      <name val="Calibri"/>
      <family val="2"/>
      <scheme val="minor"/>
    </font>
    <font>
      <sz val="10"/>
      <name val="Calibri"/>
      <family val="2"/>
      <scheme val="minor"/>
    </font>
    <font>
      <b/>
      <i/>
      <sz val="12"/>
      <color theme="1"/>
      <name val="Calibri"/>
      <family val="2"/>
      <scheme val="minor"/>
    </font>
    <font>
      <b/>
      <i/>
      <sz val="11"/>
      <color theme="1"/>
      <name val="Calibri"/>
      <family val="2"/>
      <scheme val="minor"/>
    </font>
    <font>
      <b/>
      <i/>
      <sz val="11"/>
      <name val="Calibri"/>
      <family val="2"/>
      <scheme val="minor"/>
    </font>
  </fonts>
  <fills count="9">
    <fill>
      <patternFill patternType="none"/>
    </fill>
    <fill>
      <patternFill patternType="gray125"/>
    </fill>
    <fill>
      <patternFill patternType="solid">
        <fgColor theme="3" tint="0.79998168889431442"/>
        <bgColor indexed="64"/>
      </patternFill>
    </fill>
    <fill>
      <patternFill patternType="solid">
        <fgColor rgb="FFFF0000"/>
        <bgColor indexed="64"/>
      </patternFill>
    </fill>
    <fill>
      <patternFill patternType="solid">
        <fgColor rgb="FFFFFF00"/>
        <bgColor indexed="64"/>
      </patternFill>
    </fill>
    <fill>
      <patternFill patternType="solid">
        <fgColor rgb="FF00B0F0"/>
        <bgColor indexed="64"/>
      </patternFill>
    </fill>
    <fill>
      <patternFill patternType="solid">
        <fgColor rgb="FF92D050"/>
        <bgColor indexed="64"/>
      </patternFill>
    </fill>
    <fill>
      <patternFill patternType="solid">
        <fgColor rgb="FFFFC000"/>
        <bgColor indexed="64"/>
      </patternFill>
    </fill>
    <fill>
      <patternFill patternType="solid">
        <fgColor rgb="FFF89D52"/>
        <bgColor indexed="64"/>
      </patternFill>
    </fill>
  </fills>
  <borders count="27">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style="thin">
        <color auto="1"/>
      </right>
      <top style="thin">
        <color auto="1"/>
      </top>
      <bottom style="thin">
        <color auto="1"/>
      </bottom>
      <diagonal/>
    </border>
    <border>
      <left/>
      <right/>
      <top style="thin">
        <color auto="1"/>
      </top>
      <bottom style="thin">
        <color auto="1"/>
      </bottom>
      <diagonal/>
    </border>
    <border>
      <left style="thin">
        <color auto="1"/>
      </left>
      <right/>
      <top style="thin">
        <color auto="1"/>
      </top>
      <bottom style="thin">
        <color auto="1"/>
      </bottom>
      <diagonal/>
    </border>
    <border>
      <left/>
      <right/>
      <top style="thin">
        <color theme="4"/>
      </top>
      <bottom style="double">
        <color theme="4"/>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auto="1"/>
      </left>
      <right style="medium">
        <color auto="1"/>
      </right>
      <top style="medium">
        <color auto="1"/>
      </top>
      <bottom style="thin">
        <color auto="1"/>
      </bottom>
      <diagonal/>
    </border>
    <border>
      <left style="medium">
        <color auto="1"/>
      </left>
      <right style="thin">
        <color auto="1"/>
      </right>
      <top style="thin">
        <color auto="1"/>
      </top>
      <bottom style="thin">
        <color auto="1"/>
      </bottom>
      <diagonal/>
    </border>
    <border>
      <left style="thin">
        <color auto="1"/>
      </left>
      <right style="medium">
        <color auto="1"/>
      </right>
      <top style="thin">
        <color auto="1"/>
      </top>
      <bottom style="thin">
        <color auto="1"/>
      </bottom>
      <diagonal/>
    </border>
    <border>
      <left style="medium">
        <color auto="1"/>
      </left>
      <right style="thin">
        <color auto="1"/>
      </right>
      <top style="thin">
        <color auto="1"/>
      </top>
      <bottom style="medium">
        <color auto="1"/>
      </bottom>
      <diagonal/>
    </border>
    <border>
      <left style="thin">
        <color auto="1"/>
      </left>
      <right style="thin">
        <color auto="1"/>
      </right>
      <top style="thin">
        <color auto="1"/>
      </top>
      <bottom style="medium">
        <color auto="1"/>
      </bottom>
      <diagonal/>
    </border>
    <border>
      <left style="thin">
        <color auto="1"/>
      </left>
      <right style="medium">
        <color auto="1"/>
      </right>
      <top style="thin">
        <color auto="1"/>
      </top>
      <bottom style="medium">
        <color auto="1"/>
      </bottom>
      <diagonal/>
    </border>
    <border>
      <left style="medium">
        <color auto="1"/>
      </left>
      <right style="thin">
        <color auto="1"/>
      </right>
      <top/>
      <bottom style="thin">
        <color auto="1"/>
      </bottom>
      <diagonal/>
    </border>
    <border>
      <left style="thin">
        <color auto="1"/>
      </left>
      <right style="medium">
        <color auto="1"/>
      </right>
      <top/>
      <bottom style="thin">
        <color auto="1"/>
      </bottom>
      <diagonal/>
    </border>
    <border>
      <left style="medium">
        <color auto="1"/>
      </left>
      <right style="thin">
        <color auto="1"/>
      </right>
      <top style="medium">
        <color auto="1"/>
      </top>
      <bottom style="medium">
        <color auto="1"/>
      </bottom>
      <diagonal/>
    </border>
    <border>
      <left/>
      <right/>
      <top/>
      <bottom style="medium">
        <color indexed="64"/>
      </bottom>
      <diagonal/>
    </border>
    <border>
      <left style="medium">
        <color auto="1"/>
      </left>
      <right style="thin">
        <color auto="1"/>
      </right>
      <top style="medium">
        <color auto="1"/>
      </top>
      <bottom/>
      <diagonal/>
    </border>
    <border>
      <left style="thin">
        <color auto="1"/>
      </left>
      <right style="thin">
        <color auto="1"/>
      </right>
      <top style="medium">
        <color auto="1"/>
      </top>
      <bottom/>
      <diagonal/>
    </border>
    <border>
      <left style="thin">
        <color auto="1"/>
      </left>
      <right style="medium">
        <color auto="1"/>
      </right>
      <top style="medium">
        <color auto="1"/>
      </top>
      <bottom/>
      <diagonal/>
    </border>
  </borders>
  <cellStyleXfs count="3">
    <xf numFmtId="0" fontId="0" fillId="0" borderId="0"/>
    <xf numFmtId="0" fontId="5" fillId="0" borderId="0" applyNumberFormat="0" applyFill="0" applyBorder="0" applyAlignment="0" applyProtection="0"/>
    <xf numFmtId="0" fontId="13" fillId="0" borderId="11" applyNumberFormat="0" applyFill="0" applyAlignment="0" applyProtection="0"/>
  </cellStyleXfs>
  <cellXfs count="326">
    <xf numFmtId="0" fontId="0" fillId="0" borderId="0" xfId="0"/>
    <xf numFmtId="0" fontId="0" fillId="0" borderId="0" xfId="0" applyAlignment="1">
      <alignment horizontal="center" vertical="center"/>
    </xf>
    <xf numFmtId="0" fontId="0" fillId="0" borderId="0" xfId="0" applyBorder="1"/>
    <xf numFmtId="0" fontId="4" fillId="0" borderId="0" xfId="0" applyFont="1"/>
    <xf numFmtId="0" fontId="4" fillId="0" borderId="1" xfId="0" applyFont="1" applyFill="1" applyBorder="1" applyAlignment="1">
      <alignment horizontal="left" vertical="center" wrapText="1"/>
    </xf>
    <xf numFmtId="0" fontId="4" fillId="0" borderId="1" xfId="0" applyFont="1" applyFill="1" applyBorder="1" applyAlignment="1">
      <alignment horizontal="left" vertical="center"/>
    </xf>
    <xf numFmtId="0" fontId="4" fillId="0" borderId="0" xfId="0" applyFont="1" applyBorder="1"/>
    <xf numFmtId="0" fontId="4" fillId="0" borderId="1" xfId="0" applyFont="1" applyFill="1" applyBorder="1" applyAlignment="1">
      <alignment vertical="center" wrapText="1"/>
    </xf>
    <xf numFmtId="0" fontId="4" fillId="0" borderId="1" xfId="0" applyFont="1" applyFill="1" applyBorder="1" applyAlignment="1">
      <alignment vertical="center"/>
    </xf>
    <xf numFmtId="0" fontId="4" fillId="0" borderId="0" xfId="0" applyFont="1" applyAlignment="1">
      <alignment horizontal="center" vertical="center"/>
    </xf>
    <xf numFmtId="0" fontId="6" fillId="0" borderId="1" xfId="1" applyFont="1" applyFill="1" applyBorder="1" applyAlignment="1">
      <alignment horizontal="left" wrapText="1"/>
    </xf>
    <xf numFmtId="0" fontId="4" fillId="0" borderId="1" xfId="0" applyFont="1" applyFill="1" applyBorder="1"/>
    <xf numFmtId="0" fontId="4" fillId="0" borderId="1" xfId="0" applyFont="1" applyFill="1" applyBorder="1" applyAlignment="1">
      <alignment horizontal="left" wrapText="1"/>
    </xf>
    <xf numFmtId="0" fontId="4" fillId="0" borderId="1" xfId="0" applyFont="1" applyFill="1" applyBorder="1" applyAlignment="1">
      <alignment horizontal="center" vertical="center"/>
    </xf>
    <xf numFmtId="0" fontId="6" fillId="0" borderId="1" xfId="1" applyFont="1" applyFill="1" applyBorder="1" applyAlignment="1">
      <alignment horizontal="center" vertical="center" wrapText="1"/>
    </xf>
    <xf numFmtId="0" fontId="6" fillId="0" borderId="1" xfId="1" applyFont="1" applyFill="1" applyBorder="1" applyAlignment="1">
      <alignment horizontal="left" vertical="center" wrapText="1"/>
    </xf>
    <xf numFmtId="0" fontId="4" fillId="0" borderId="1" xfId="0" applyFont="1" applyFill="1" applyBorder="1" applyAlignment="1">
      <alignment horizontal="center"/>
    </xf>
    <xf numFmtId="0" fontId="6" fillId="0" borderId="1" xfId="1" applyFont="1" applyFill="1" applyBorder="1" applyAlignment="1">
      <alignment horizontal="center" vertical="center"/>
    </xf>
    <xf numFmtId="0" fontId="3" fillId="0" borderId="2" xfId="0" applyFont="1" applyBorder="1" applyAlignment="1">
      <alignment horizontal="center"/>
    </xf>
    <xf numFmtId="0" fontId="3" fillId="0" borderId="3" xfId="0" applyFont="1" applyBorder="1" applyAlignment="1">
      <alignment horizontal="center"/>
    </xf>
    <xf numFmtId="0" fontId="2" fillId="2" borderId="4" xfId="0" applyFont="1" applyFill="1" applyBorder="1" applyAlignment="1">
      <alignment horizontal="center" vertical="center" wrapText="1"/>
    </xf>
    <xf numFmtId="0" fontId="1" fillId="2" borderId="4" xfId="0" applyFont="1" applyFill="1" applyBorder="1" applyAlignment="1">
      <alignment horizontal="center" vertical="center" wrapText="1"/>
    </xf>
    <xf numFmtId="0" fontId="4" fillId="0" borderId="1" xfId="0" applyFont="1" applyFill="1" applyBorder="1" applyAlignment="1">
      <alignment horizontal="justify" vertical="center"/>
    </xf>
    <xf numFmtId="0" fontId="4" fillId="0" borderId="1" xfId="0" applyFont="1" applyFill="1" applyBorder="1" applyAlignment="1">
      <alignment horizontal="justify" vertical="top"/>
    </xf>
    <xf numFmtId="0" fontId="3" fillId="0" borderId="2" xfId="0" applyFont="1" applyBorder="1" applyAlignment="1">
      <alignment horizontal="center" vertical="center"/>
    </xf>
    <xf numFmtId="0" fontId="1" fillId="2" borderId="4" xfId="0" applyFont="1" applyFill="1" applyBorder="1" applyAlignment="1">
      <alignment horizontal="center" vertical="center"/>
    </xf>
    <xf numFmtId="0" fontId="4" fillId="0" borderId="0" xfId="0" applyFont="1" applyAlignment="1">
      <alignment horizontal="center"/>
    </xf>
    <xf numFmtId="0" fontId="0" fillId="0" borderId="0" xfId="0" applyAlignment="1">
      <alignment horizontal="center"/>
    </xf>
    <xf numFmtId="0" fontId="6" fillId="0" borderId="1" xfId="1" applyFont="1" applyFill="1" applyBorder="1" applyAlignment="1">
      <alignment horizontal="left" vertical="justify" wrapText="1"/>
    </xf>
    <xf numFmtId="0" fontId="6" fillId="0" borderId="1" xfId="1" applyFont="1" applyFill="1" applyBorder="1" applyAlignment="1">
      <alignment wrapText="1"/>
    </xf>
    <xf numFmtId="0" fontId="4" fillId="0" borderId="1" xfId="0" applyFont="1" applyFill="1" applyBorder="1" applyAlignment="1">
      <alignment horizontal="left" vertical="top"/>
    </xf>
    <xf numFmtId="0" fontId="4" fillId="0" borderId="0" xfId="0" applyFont="1" applyFill="1" applyBorder="1" applyAlignment="1">
      <alignment horizontal="center" vertical="center"/>
    </xf>
    <xf numFmtId="0" fontId="7" fillId="0" borderId="1" xfId="1" applyFont="1" applyFill="1" applyBorder="1" applyAlignment="1">
      <alignment horizontal="center" vertical="center"/>
    </xf>
    <xf numFmtId="0" fontId="7" fillId="0" borderId="1" xfId="1" applyFont="1" applyFill="1" applyBorder="1" applyAlignment="1">
      <alignment horizontal="left" vertical="center" wrapText="1"/>
    </xf>
    <xf numFmtId="0" fontId="0" fillId="0" borderId="4" xfId="0" applyFont="1" applyFill="1" applyBorder="1" applyAlignment="1">
      <alignment horizontal="left" vertical="center"/>
    </xf>
    <xf numFmtId="0" fontId="0" fillId="0" borderId="0" xfId="0" applyFont="1" applyFill="1" applyAlignment="1">
      <alignment horizontal="left" vertical="center"/>
    </xf>
    <xf numFmtId="0" fontId="0" fillId="0" borderId="0" xfId="0" applyFont="1" applyFill="1" applyBorder="1" applyAlignment="1">
      <alignment horizontal="left" vertical="center"/>
    </xf>
    <xf numFmtId="0" fontId="4" fillId="0" borderId="0" xfId="0" applyFont="1" applyFill="1" applyBorder="1" applyAlignment="1">
      <alignment horizontal="left" vertical="center"/>
    </xf>
    <xf numFmtId="0" fontId="4" fillId="0" borderId="0" xfId="0" applyFont="1" applyFill="1" applyAlignment="1">
      <alignment horizontal="left" vertical="center"/>
    </xf>
    <xf numFmtId="0" fontId="4" fillId="0" borderId="5" xfId="0" applyFont="1" applyFill="1" applyBorder="1" applyAlignment="1">
      <alignment horizontal="left" vertical="center"/>
    </xf>
    <xf numFmtId="0" fontId="4" fillId="0" borderId="7" xfId="0" applyFont="1" applyFill="1" applyBorder="1" applyAlignment="1">
      <alignment horizontal="left" vertical="center"/>
    </xf>
    <xf numFmtId="0" fontId="4" fillId="0" borderId="6" xfId="0" applyFont="1" applyFill="1" applyBorder="1" applyAlignment="1">
      <alignment horizontal="left" vertical="center"/>
    </xf>
    <xf numFmtId="0" fontId="9" fillId="0" borderId="4" xfId="0" applyFont="1" applyFill="1" applyBorder="1" applyAlignment="1">
      <alignment horizontal="left" vertical="center"/>
    </xf>
    <xf numFmtId="0" fontId="9" fillId="0" borderId="1" xfId="1" applyFont="1" applyFill="1" applyBorder="1" applyAlignment="1">
      <alignment horizontal="left" vertical="center"/>
    </xf>
    <xf numFmtId="0" fontId="9" fillId="0" borderId="5" xfId="1" applyFont="1" applyFill="1" applyBorder="1" applyAlignment="1">
      <alignment horizontal="left" vertical="center"/>
    </xf>
    <xf numFmtId="0" fontId="9" fillId="0" borderId="7" xfId="1" applyFont="1" applyFill="1" applyBorder="1" applyAlignment="1">
      <alignment horizontal="left" vertical="center"/>
    </xf>
    <xf numFmtId="0" fontId="9" fillId="0" borderId="6" xfId="1" applyFont="1" applyFill="1" applyBorder="1" applyAlignment="1">
      <alignment horizontal="left" vertical="center"/>
    </xf>
    <xf numFmtId="0" fontId="9" fillId="0" borderId="0" xfId="0" applyFont="1" applyFill="1" applyAlignment="1">
      <alignment horizontal="left" vertical="center"/>
    </xf>
    <xf numFmtId="0" fontId="10" fillId="0" borderId="4" xfId="0" applyFont="1" applyFill="1" applyBorder="1" applyAlignment="1">
      <alignment horizontal="left" vertical="center"/>
    </xf>
    <xf numFmtId="0" fontId="10" fillId="0" borderId="1" xfId="0" applyFont="1" applyFill="1" applyBorder="1" applyAlignment="1">
      <alignment horizontal="left" vertical="center"/>
    </xf>
    <xf numFmtId="0" fontId="10" fillId="0" borderId="0" xfId="0" applyFont="1" applyFill="1" applyAlignment="1">
      <alignment horizontal="left" vertical="center"/>
    </xf>
    <xf numFmtId="0" fontId="11" fillId="0" borderId="4" xfId="0" applyFont="1" applyFill="1" applyBorder="1" applyAlignment="1">
      <alignment horizontal="left" vertical="center"/>
    </xf>
    <xf numFmtId="0" fontId="11" fillId="0" borderId="0" xfId="0" applyFont="1" applyFill="1" applyAlignment="1">
      <alignment horizontal="left" vertical="center"/>
    </xf>
    <xf numFmtId="0" fontId="11" fillId="0" borderId="1" xfId="1" applyFont="1" applyFill="1" applyBorder="1" applyAlignment="1">
      <alignment horizontal="left" vertical="center"/>
    </xf>
    <xf numFmtId="0" fontId="11" fillId="0" borderId="5" xfId="1" applyFont="1" applyFill="1" applyBorder="1" applyAlignment="1">
      <alignment horizontal="left" vertical="center"/>
    </xf>
    <xf numFmtId="0" fontId="11" fillId="0" borderId="7" xfId="1" applyFont="1" applyFill="1" applyBorder="1" applyAlignment="1">
      <alignment horizontal="left" vertical="center"/>
    </xf>
    <xf numFmtId="0" fontId="11" fillId="0" borderId="6" xfId="1" applyFont="1" applyFill="1" applyBorder="1" applyAlignment="1">
      <alignment horizontal="left" vertical="center"/>
    </xf>
    <xf numFmtId="0" fontId="12" fillId="0" borderId="4" xfId="0" applyFont="1" applyFill="1" applyBorder="1" applyAlignment="1">
      <alignment horizontal="left" vertical="center"/>
    </xf>
    <xf numFmtId="0" fontId="12" fillId="0" borderId="1" xfId="0" applyFont="1" applyFill="1" applyBorder="1" applyAlignment="1">
      <alignment horizontal="left" vertical="center"/>
    </xf>
    <xf numFmtId="0" fontId="12" fillId="0" borderId="5" xfId="0" applyFont="1" applyFill="1" applyBorder="1" applyAlignment="1">
      <alignment horizontal="left" vertical="center"/>
    </xf>
    <xf numFmtId="0" fontId="12" fillId="0" borderId="7" xfId="0" applyFont="1" applyFill="1" applyBorder="1" applyAlignment="1">
      <alignment horizontal="left" vertical="center"/>
    </xf>
    <xf numFmtId="0" fontId="12" fillId="0" borderId="6" xfId="0" applyFont="1" applyFill="1" applyBorder="1" applyAlignment="1">
      <alignment horizontal="left" vertical="center"/>
    </xf>
    <xf numFmtId="0" fontId="12" fillId="0" borderId="0" xfId="0" applyFont="1" applyFill="1" applyBorder="1" applyAlignment="1">
      <alignment horizontal="left" vertical="center"/>
    </xf>
    <xf numFmtId="0" fontId="12" fillId="0" borderId="0" xfId="0" applyFont="1" applyFill="1" applyAlignment="1">
      <alignment horizontal="left" vertical="center"/>
    </xf>
    <xf numFmtId="0" fontId="9" fillId="0" borderId="1" xfId="1" applyFont="1" applyFill="1" applyBorder="1" applyAlignment="1">
      <alignment horizontal="left" vertical="center" wrapText="1"/>
    </xf>
    <xf numFmtId="0" fontId="8" fillId="0" borderId="0" xfId="0" applyFont="1"/>
    <xf numFmtId="0" fontId="11" fillId="0" borderId="0" xfId="0" applyFont="1" applyFill="1" applyBorder="1" applyAlignment="1">
      <alignment horizontal="left" vertical="center"/>
    </xf>
    <xf numFmtId="0" fontId="9" fillId="0" borderId="0" xfId="0" applyFont="1" applyFill="1" applyBorder="1" applyAlignment="1">
      <alignment horizontal="left" vertical="center"/>
    </xf>
    <xf numFmtId="0" fontId="8" fillId="0" borderId="0" xfId="0" applyFont="1" applyFill="1" applyBorder="1"/>
    <xf numFmtId="0" fontId="14" fillId="3" borderId="0" xfId="0" applyFont="1" applyFill="1" applyBorder="1" applyAlignment="1">
      <alignment horizontal="left" vertical="center"/>
    </xf>
    <xf numFmtId="0" fontId="15" fillId="0" borderId="0" xfId="0" applyFont="1"/>
    <xf numFmtId="0" fontId="0" fillId="0" borderId="1" xfId="0" applyBorder="1" applyAlignment="1">
      <alignment horizontal="left" vertical="top"/>
    </xf>
    <xf numFmtId="0" fontId="13" fillId="0" borderId="4" xfId="0" applyFont="1" applyFill="1" applyBorder="1" applyAlignment="1">
      <alignment horizontal="left" vertical="center"/>
    </xf>
    <xf numFmtId="0" fontId="13" fillId="0" borderId="0" xfId="0" applyFont="1" applyFill="1" applyBorder="1" applyAlignment="1">
      <alignment horizontal="left" vertical="center"/>
    </xf>
    <xf numFmtId="0" fontId="13" fillId="0" borderId="0" xfId="0" applyFont="1" applyFill="1" applyAlignment="1">
      <alignment horizontal="left" vertical="center"/>
    </xf>
    <xf numFmtId="0" fontId="4" fillId="3" borderId="1" xfId="0" applyFont="1" applyFill="1" applyBorder="1" applyAlignment="1">
      <alignment horizontal="left" vertical="center"/>
    </xf>
    <xf numFmtId="0" fontId="4" fillId="3" borderId="0" xfId="0" applyFont="1" applyFill="1" applyBorder="1" applyAlignment="1">
      <alignment horizontal="left" vertical="center"/>
    </xf>
    <xf numFmtId="0" fontId="0" fillId="3" borderId="0" xfId="0" applyFont="1" applyFill="1" applyAlignment="1">
      <alignment horizontal="left" vertical="center"/>
    </xf>
    <xf numFmtId="0" fontId="0" fillId="0" borderId="0" xfId="0" applyAlignment="1">
      <alignment vertical="top" wrapText="1"/>
    </xf>
    <xf numFmtId="0" fontId="0" fillId="0" borderId="1" xfId="0" applyBorder="1" applyAlignment="1">
      <alignment horizontal="center" vertical="top"/>
    </xf>
    <xf numFmtId="0" fontId="0" fillId="0" borderId="1" xfId="0" applyBorder="1" applyAlignment="1">
      <alignment horizontal="justify" vertical="top" wrapText="1"/>
    </xf>
    <xf numFmtId="0" fontId="18" fillId="0" borderId="1" xfId="0" applyFont="1" applyBorder="1" applyAlignment="1">
      <alignment horizontal="center" vertical="top" wrapText="1"/>
    </xf>
    <xf numFmtId="0" fontId="18" fillId="0" borderId="1" xfId="0" applyFont="1" applyBorder="1"/>
    <xf numFmtId="0" fontId="8" fillId="0" borderId="0" xfId="0" applyFont="1" applyAlignment="1">
      <alignment vertical="top"/>
    </xf>
    <xf numFmtId="0" fontId="20" fillId="3" borderId="0" xfId="0" applyFont="1" applyFill="1" applyBorder="1" applyAlignment="1">
      <alignment horizontal="left" vertical="center"/>
    </xf>
    <xf numFmtId="0" fontId="0" fillId="0" borderId="1" xfId="0" applyFill="1" applyBorder="1" applyAlignment="1">
      <alignment vertical="top" wrapText="1"/>
    </xf>
    <xf numFmtId="0" fontId="0" fillId="0" borderId="1" xfId="0" applyFill="1" applyBorder="1" applyAlignment="1">
      <alignment horizontal="left" vertical="top" wrapText="1"/>
    </xf>
    <xf numFmtId="0" fontId="0" fillId="0" borderId="1" xfId="0" applyBorder="1" applyAlignment="1">
      <alignment vertical="top" wrapText="1"/>
    </xf>
    <xf numFmtId="0" fontId="24" fillId="3" borderId="1" xfId="0" applyFont="1" applyFill="1" applyBorder="1" applyAlignment="1">
      <alignment horizontal="center" vertical="top"/>
    </xf>
    <xf numFmtId="0" fontId="24" fillId="3" borderId="1" xfId="0" applyFont="1" applyFill="1" applyBorder="1" applyAlignment="1">
      <alignment vertical="top" wrapText="1"/>
    </xf>
    <xf numFmtId="0" fontId="24" fillId="3" borderId="0" xfId="0" applyFont="1" applyFill="1"/>
    <xf numFmtId="0" fontId="0" fillId="0" borderId="1" xfId="2" applyFont="1" applyBorder="1" applyAlignment="1">
      <alignment horizontal="justify" vertical="top"/>
    </xf>
    <xf numFmtId="0" fontId="25" fillId="0" borderId="1" xfId="2" applyFont="1" applyBorder="1" applyAlignment="1">
      <alignment horizontal="left" vertical="top"/>
    </xf>
    <xf numFmtId="0" fontId="0" fillId="0" borderId="1" xfId="2" applyFont="1" applyBorder="1" applyAlignment="1">
      <alignment horizontal="left" vertical="top"/>
    </xf>
    <xf numFmtId="0" fontId="13" fillId="0" borderId="8" xfId="0" applyFont="1" applyBorder="1" applyAlignment="1"/>
    <xf numFmtId="0" fontId="13" fillId="0" borderId="9" xfId="0" applyFont="1" applyBorder="1" applyAlignment="1"/>
    <xf numFmtId="0" fontId="13" fillId="0" borderId="10" xfId="0" applyFont="1" applyBorder="1" applyAlignment="1"/>
    <xf numFmtId="0" fontId="25" fillId="0" borderId="1" xfId="2" applyFont="1" applyBorder="1" applyAlignment="1">
      <alignment horizontal="justify" vertical="top"/>
    </xf>
    <xf numFmtId="0" fontId="24" fillId="3" borderId="1" xfId="2" applyFont="1" applyFill="1" applyBorder="1" applyAlignment="1">
      <alignment horizontal="left" vertical="top"/>
    </xf>
    <xf numFmtId="0" fontId="24" fillId="3" borderId="1" xfId="2" applyFont="1" applyFill="1" applyBorder="1" applyAlignment="1">
      <alignment horizontal="justify" vertical="top"/>
    </xf>
    <xf numFmtId="0" fontId="0" fillId="0" borderId="0" xfId="0" applyAlignment="1">
      <alignment vertical="center"/>
    </xf>
    <xf numFmtId="0" fontId="0" fillId="0" borderId="0" xfId="0" applyAlignment="1">
      <alignment vertical="center" wrapText="1"/>
    </xf>
    <xf numFmtId="0" fontId="8" fillId="0" borderId="0" xfId="0" applyFont="1" applyAlignment="1">
      <alignment vertical="center"/>
    </xf>
    <xf numFmtId="0" fontId="18" fillId="0" borderId="1" xfId="0" applyFont="1" applyBorder="1" applyAlignment="1">
      <alignment vertical="center"/>
    </xf>
    <xf numFmtId="0" fontId="18" fillId="0" borderId="1" xfId="0" applyFont="1" applyBorder="1" applyAlignment="1">
      <alignment horizontal="center" vertical="center" wrapText="1"/>
    </xf>
    <xf numFmtId="0" fontId="13" fillId="0" borderId="0" xfId="0" applyFont="1" applyBorder="1" applyAlignment="1">
      <alignment horizontal="left" vertical="center"/>
    </xf>
    <xf numFmtId="0" fontId="13" fillId="0" borderId="10" xfId="0" applyFont="1" applyBorder="1" applyAlignment="1">
      <alignment horizontal="left" vertical="center"/>
    </xf>
    <xf numFmtId="0" fontId="0" fillId="0" borderId="1" xfId="0" applyBorder="1" applyAlignment="1">
      <alignment horizontal="center" vertical="center"/>
    </xf>
    <xf numFmtId="0" fontId="0" fillId="0" borderId="1" xfId="0" applyBorder="1" applyAlignment="1">
      <alignment horizontal="left" vertical="center"/>
    </xf>
    <xf numFmtId="0" fontId="15" fillId="0" borderId="0" xfId="0" applyFont="1" applyAlignment="1">
      <alignment vertical="center"/>
    </xf>
    <xf numFmtId="0" fontId="0" fillId="0" borderId="1" xfId="0" applyFill="1" applyBorder="1" applyAlignment="1">
      <alignment horizontal="left" vertical="center"/>
    </xf>
    <xf numFmtId="0" fontId="0" fillId="0" borderId="0" xfId="0" applyBorder="1" applyAlignment="1">
      <alignment vertical="center"/>
    </xf>
    <xf numFmtId="0" fontId="24" fillId="3" borderId="1" xfId="0" applyFont="1" applyFill="1" applyBorder="1" applyAlignment="1">
      <alignment horizontal="center" vertical="center"/>
    </xf>
    <xf numFmtId="0" fontId="24" fillId="3" borderId="0" xfId="0" applyFont="1" applyFill="1" applyAlignment="1">
      <alignment vertical="center"/>
    </xf>
    <xf numFmtId="0" fontId="13" fillId="4" borderId="1" xfId="0" applyFont="1" applyFill="1" applyBorder="1" applyAlignment="1">
      <alignment vertical="center"/>
    </xf>
    <xf numFmtId="0" fontId="0" fillId="4" borderId="1" xfId="0" applyFill="1" applyBorder="1" applyAlignment="1">
      <alignment vertical="center"/>
    </xf>
    <xf numFmtId="0" fontId="0" fillId="0" borderId="1" xfId="0" applyFill="1" applyBorder="1" applyAlignment="1">
      <alignment vertical="center" wrapText="1"/>
    </xf>
    <xf numFmtId="0" fontId="13" fillId="4" borderId="10" xfId="0" applyFont="1" applyFill="1" applyBorder="1" applyAlignment="1">
      <alignment horizontal="left" vertical="center"/>
    </xf>
    <xf numFmtId="0" fontId="13" fillId="4" borderId="9" xfId="0" applyFont="1" applyFill="1" applyBorder="1" applyAlignment="1">
      <alignment horizontal="left" vertical="center"/>
    </xf>
    <xf numFmtId="0" fontId="13" fillId="4" borderId="8" xfId="0" applyFont="1" applyFill="1" applyBorder="1" applyAlignment="1">
      <alignment horizontal="left" vertical="center"/>
    </xf>
    <xf numFmtId="49" fontId="0" fillId="0" borderId="1" xfId="0" applyNumberFormat="1" applyBorder="1" applyAlignment="1">
      <alignment horizontal="left" vertical="center"/>
    </xf>
    <xf numFmtId="0" fontId="0" fillId="0" borderId="1" xfId="0" applyBorder="1" applyAlignment="1">
      <alignment horizontal="justify" vertical="center"/>
    </xf>
    <xf numFmtId="0" fontId="13" fillId="0" borderId="10" xfId="0" applyFont="1" applyBorder="1" applyAlignment="1">
      <alignment vertical="center"/>
    </xf>
    <xf numFmtId="0" fontId="13" fillId="0" borderId="9" xfId="0" applyFont="1" applyBorder="1" applyAlignment="1">
      <alignment vertical="center"/>
    </xf>
    <xf numFmtId="0" fontId="13" fillId="0" borderId="8" xfId="0" applyFont="1" applyBorder="1" applyAlignment="1">
      <alignment vertical="center"/>
    </xf>
    <xf numFmtId="0" fontId="25" fillId="0" borderId="1" xfId="2" applyFont="1" applyBorder="1" applyAlignment="1">
      <alignment horizontal="left" vertical="center"/>
    </xf>
    <xf numFmtId="0" fontId="0" fillId="0" borderId="1" xfId="2" applyFont="1" applyBorder="1" applyAlignment="1">
      <alignment horizontal="justify" vertical="center"/>
    </xf>
    <xf numFmtId="0" fontId="0" fillId="0" borderId="1" xfId="2" applyFont="1" applyBorder="1" applyAlignment="1">
      <alignment horizontal="left" vertical="center"/>
    </xf>
    <xf numFmtId="0" fontId="24" fillId="3" borderId="1" xfId="2" applyFont="1" applyFill="1" applyBorder="1" applyAlignment="1">
      <alignment horizontal="left" vertical="center"/>
    </xf>
    <xf numFmtId="0" fontId="4" fillId="3" borderId="1" xfId="0" applyFont="1" applyFill="1" applyBorder="1" applyAlignment="1">
      <alignment horizontal="center" vertical="center"/>
    </xf>
    <xf numFmtId="0" fontId="26" fillId="5" borderId="1" xfId="0" applyFont="1" applyFill="1" applyBorder="1" applyAlignment="1">
      <alignment vertical="top" wrapText="1"/>
    </xf>
    <xf numFmtId="0" fontId="0" fillId="0" borderId="1" xfId="0" applyFill="1" applyBorder="1" applyAlignment="1">
      <alignment horizontal="left" vertical="center" wrapText="1"/>
    </xf>
    <xf numFmtId="0" fontId="8" fillId="0" borderId="1" xfId="0" applyFont="1" applyFill="1" applyBorder="1" applyAlignment="1">
      <alignment horizontal="left" vertical="center" wrapText="1"/>
    </xf>
    <xf numFmtId="0" fontId="8" fillId="0" borderId="1" xfId="0" applyFont="1" applyFill="1" applyBorder="1" applyAlignment="1">
      <alignment vertical="center" wrapText="1"/>
    </xf>
    <xf numFmtId="0" fontId="0" fillId="3" borderId="1" xfId="0" applyFill="1" applyBorder="1" applyAlignment="1">
      <alignment horizontal="center" vertical="center"/>
    </xf>
    <xf numFmtId="0" fontId="0" fillId="3" borderId="1" xfId="0" applyFill="1" applyBorder="1" applyAlignment="1">
      <alignment vertical="center" wrapText="1"/>
    </xf>
    <xf numFmtId="0" fontId="4" fillId="3" borderId="1" xfId="0" applyFont="1" applyFill="1" applyBorder="1" applyAlignment="1">
      <alignment vertical="center" wrapText="1"/>
    </xf>
    <xf numFmtId="0" fontId="15" fillId="3" borderId="0" xfId="0" applyFont="1" applyFill="1" applyAlignment="1">
      <alignment vertical="center"/>
    </xf>
    <xf numFmtId="0" fontId="0" fillId="3" borderId="0" xfId="0" applyFill="1" applyAlignment="1">
      <alignment vertical="center"/>
    </xf>
    <xf numFmtId="0" fontId="0" fillId="0" borderId="1" xfId="0" applyBorder="1" applyAlignment="1">
      <alignment vertical="center" wrapText="1"/>
    </xf>
    <xf numFmtId="0" fontId="0" fillId="5" borderId="1" xfId="0" applyFill="1" applyBorder="1" applyAlignment="1">
      <alignment horizontal="center" vertical="center"/>
    </xf>
    <xf numFmtId="0" fontId="0" fillId="5" borderId="1" xfId="0" applyFill="1" applyBorder="1" applyAlignment="1">
      <alignment vertical="center" wrapText="1"/>
    </xf>
    <xf numFmtId="0" fontId="26" fillId="5" borderId="1" xfId="0" applyFont="1" applyFill="1" applyBorder="1" applyAlignment="1">
      <alignment vertical="center" wrapText="1"/>
    </xf>
    <xf numFmtId="0" fontId="8" fillId="5" borderId="1" xfId="0" applyFont="1" applyFill="1" applyBorder="1" applyAlignment="1">
      <alignment vertical="center" wrapText="1"/>
    </xf>
    <xf numFmtId="0" fontId="0" fillId="5" borderId="0" xfId="0" applyFill="1" applyAlignment="1">
      <alignment vertical="center"/>
    </xf>
    <xf numFmtId="0" fontId="15" fillId="5" borderId="0" xfId="0" applyFont="1" applyFill="1" applyAlignment="1">
      <alignment vertical="center"/>
    </xf>
    <xf numFmtId="0" fontId="0" fillId="0" borderId="1" xfId="0" applyBorder="1" applyAlignment="1">
      <alignment horizontal="left" vertical="center" wrapText="1"/>
    </xf>
    <xf numFmtId="0" fontId="8" fillId="0" borderId="1" xfId="0" applyFont="1" applyBorder="1" applyAlignment="1">
      <alignment horizontal="left" vertical="center" wrapText="1"/>
    </xf>
    <xf numFmtId="0" fontId="8" fillId="0" borderId="1" xfId="0" applyFont="1" applyBorder="1" applyAlignment="1">
      <alignment vertical="center" wrapText="1"/>
    </xf>
    <xf numFmtId="0" fontId="24" fillId="5" borderId="1" xfId="0" applyFont="1" applyFill="1" applyBorder="1" applyAlignment="1">
      <alignment vertical="center" wrapText="1"/>
    </xf>
    <xf numFmtId="0" fontId="24" fillId="3" borderId="1" xfId="0" applyFont="1" applyFill="1" applyBorder="1" applyAlignment="1">
      <alignment vertical="center" wrapText="1"/>
    </xf>
    <xf numFmtId="0" fontId="8" fillId="0" borderId="1" xfId="0" applyFont="1" applyFill="1" applyBorder="1" applyAlignment="1">
      <alignment horizontal="center" vertical="center" wrapText="1"/>
    </xf>
    <xf numFmtId="0" fontId="0" fillId="0" borderId="1" xfId="0" applyFill="1" applyBorder="1" applyAlignment="1">
      <alignment horizontal="center" vertical="center" wrapText="1"/>
    </xf>
    <xf numFmtId="0" fontId="0" fillId="0" borderId="1" xfId="0" applyBorder="1" applyAlignment="1">
      <alignment horizontal="center" vertical="center" wrapText="1"/>
    </xf>
    <xf numFmtId="0" fontId="8" fillId="0" borderId="1" xfId="0" applyFont="1" applyBorder="1" applyAlignment="1">
      <alignment horizontal="center" vertical="center" wrapText="1"/>
    </xf>
    <xf numFmtId="0" fontId="0" fillId="0" borderId="1" xfId="0" applyFill="1" applyBorder="1" applyAlignment="1">
      <alignment horizontal="center" vertical="top" wrapText="1"/>
    </xf>
    <xf numFmtId="0" fontId="0" fillId="0" borderId="0" xfId="0" applyAlignment="1">
      <alignment horizontal="justify" vertical="center"/>
    </xf>
    <xf numFmtId="0" fontId="8" fillId="0" borderId="0" xfId="0" applyFont="1" applyFill="1" applyBorder="1" applyAlignment="1">
      <alignment vertical="center"/>
    </xf>
    <xf numFmtId="0" fontId="18" fillId="0" borderId="1" xfId="0" applyFont="1" applyBorder="1" applyAlignment="1">
      <alignment horizontal="center" vertical="center"/>
    </xf>
    <xf numFmtId="0" fontId="18" fillId="0" borderId="0" xfId="0" applyFont="1" applyBorder="1" applyAlignment="1">
      <alignment vertical="center"/>
    </xf>
    <xf numFmtId="0" fontId="18" fillId="0" borderId="0" xfId="0" applyFont="1" applyAlignment="1">
      <alignment vertical="center"/>
    </xf>
    <xf numFmtId="0" fontId="18" fillId="0" borderId="0" xfId="0" applyFont="1" applyFill="1" applyBorder="1" applyAlignment="1">
      <alignment horizontal="left" vertical="center"/>
    </xf>
    <xf numFmtId="0" fontId="19" fillId="0" borderId="1" xfId="0" applyFont="1" applyBorder="1" applyAlignment="1">
      <alignment horizontal="left" vertical="center"/>
    </xf>
    <xf numFmtId="0" fontId="0" fillId="0" borderId="0" xfId="0" applyBorder="1" applyAlignment="1">
      <alignment horizontal="justify" vertical="center"/>
    </xf>
    <xf numFmtId="0" fontId="8" fillId="0" borderId="1" xfId="0" applyFont="1" applyBorder="1" applyAlignment="1">
      <alignment horizontal="center" vertical="center"/>
    </xf>
    <xf numFmtId="0" fontId="21" fillId="0" borderId="1" xfId="0" applyFont="1" applyBorder="1" applyAlignment="1">
      <alignment horizontal="left" vertical="center"/>
    </xf>
    <xf numFmtId="0" fontId="8" fillId="0" borderId="1" xfId="0" applyFont="1" applyBorder="1" applyAlignment="1">
      <alignment horizontal="justify" vertical="center"/>
    </xf>
    <xf numFmtId="0" fontId="8" fillId="0" borderId="0" xfId="0" applyFont="1" applyBorder="1" applyAlignment="1">
      <alignment horizontal="justify" vertical="center"/>
    </xf>
    <xf numFmtId="0" fontId="8" fillId="4" borderId="1" xfId="0" applyFont="1" applyFill="1" applyBorder="1" applyAlignment="1">
      <alignment horizontal="center" vertical="center"/>
    </xf>
    <xf numFmtId="0" fontId="21" fillId="4" borderId="1" xfId="0" applyFont="1" applyFill="1" applyBorder="1" applyAlignment="1">
      <alignment horizontal="left" vertical="center"/>
    </xf>
    <xf numFmtId="0" fontId="8" fillId="4" borderId="1" xfId="0" applyFont="1" applyFill="1" applyBorder="1" applyAlignment="1">
      <alignment horizontal="justify" vertical="center"/>
    </xf>
    <xf numFmtId="0" fontId="8" fillId="4" borderId="0" xfId="0" applyFont="1" applyFill="1" applyBorder="1" applyAlignment="1">
      <alignment horizontal="justify" vertical="center"/>
    </xf>
    <xf numFmtId="0" fontId="15" fillId="4" borderId="0" xfId="0" applyFont="1" applyFill="1" applyAlignment="1">
      <alignment vertical="center"/>
    </xf>
    <xf numFmtId="0" fontId="8" fillId="4" borderId="0" xfId="0" applyFont="1" applyFill="1" applyAlignment="1">
      <alignment vertical="center"/>
    </xf>
    <xf numFmtId="0" fontId="13" fillId="0" borderId="9" xfId="0" applyFont="1" applyBorder="1" applyAlignment="1">
      <alignment horizontal="left" vertical="center"/>
    </xf>
    <xf numFmtId="0" fontId="0" fillId="6" borderId="1" xfId="0" applyFill="1" applyBorder="1" applyAlignment="1">
      <alignment horizontal="center" vertical="center"/>
    </xf>
    <xf numFmtId="0" fontId="0" fillId="7" borderId="1" xfId="0" applyFill="1" applyBorder="1" applyAlignment="1">
      <alignment horizontal="left" vertical="center"/>
    </xf>
    <xf numFmtId="0" fontId="13" fillId="0" borderId="1" xfId="0" applyFont="1" applyBorder="1" applyAlignment="1"/>
    <xf numFmtId="0" fontId="0" fillId="0" borderId="1" xfId="0" applyBorder="1" applyAlignment="1"/>
    <xf numFmtId="0" fontId="13" fillId="0" borderId="1" xfId="0" applyFont="1" applyBorder="1" applyAlignment="1">
      <alignment vertical="center"/>
    </xf>
    <xf numFmtId="0" fontId="0" fillId="0" borderId="1" xfId="0" applyFont="1" applyFill="1" applyBorder="1" applyAlignment="1">
      <alignment horizontal="left" vertical="center"/>
    </xf>
    <xf numFmtId="0" fontId="0" fillId="0" borderId="1" xfId="0" applyFill="1" applyBorder="1" applyAlignment="1">
      <alignment vertical="center"/>
    </xf>
    <xf numFmtId="0" fontId="0" fillId="0" borderId="1" xfId="0" applyFont="1" applyFill="1" applyBorder="1" applyAlignment="1">
      <alignment vertical="center"/>
    </xf>
    <xf numFmtId="49" fontId="0" fillId="0" borderId="1" xfId="0" applyNumberFormat="1" applyFill="1" applyBorder="1" applyAlignment="1">
      <alignment vertical="center"/>
    </xf>
    <xf numFmtId="0" fontId="30" fillId="0" borderId="0" xfId="0" applyFont="1" applyFill="1" applyBorder="1" applyAlignment="1">
      <alignment horizontal="left" vertical="center"/>
    </xf>
    <xf numFmtId="0" fontId="13" fillId="0" borderId="0" xfId="0" applyFont="1" applyFill="1" applyBorder="1" applyAlignment="1">
      <alignment vertical="center"/>
    </xf>
    <xf numFmtId="0" fontId="0" fillId="0" borderId="0" xfId="0" applyFill="1" applyBorder="1" applyAlignment="1">
      <alignment vertical="center"/>
    </xf>
    <xf numFmtId="0" fontId="0" fillId="0" borderId="0" xfId="0" applyFill="1" applyBorder="1" applyAlignment="1">
      <alignment horizontal="center" vertical="center"/>
    </xf>
    <xf numFmtId="0" fontId="8" fillId="0" borderId="0" xfId="0" applyFont="1" applyFill="1" applyBorder="1" applyAlignment="1">
      <alignment horizontal="center" vertical="center"/>
    </xf>
    <xf numFmtId="0" fontId="24" fillId="0" borderId="0" xfId="0" applyFont="1" applyFill="1" applyBorder="1" applyAlignment="1">
      <alignment vertical="center"/>
    </xf>
    <xf numFmtId="0" fontId="0" fillId="0" borderId="15" xfId="0" applyFill="1" applyBorder="1" applyAlignment="1">
      <alignment horizontal="center" vertical="center"/>
    </xf>
    <xf numFmtId="0" fontId="0" fillId="0" borderId="17" xfId="0" applyFill="1" applyBorder="1" applyAlignment="1">
      <alignment horizontal="center" vertical="center"/>
    </xf>
    <xf numFmtId="0" fontId="0" fillId="0" borderId="18" xfId="0" applyFill="1" applyBorder="1" applyAlignment="1">
      <alignment vertical="center"/>
    </xf>
    <xf numFmtId="0" fontId="0" fillId="0" borderId="20" xfId="0" applyFill="1" applyBorder="1" applyAlignment="1">
      <alignment horizontal="center" vertical="center"/>
    </xf>
    <xf numFmtId="0" fontId="0" fillId="0" borderId="7" xfId="0" applyFill="1" applyBorder="1" applyAlignment="1">
      <alignment vertical="center"/>
    </xf>
    <xf numFmtId="0" fontId="18" fillId="8" borderId="22" xfId="0" applyFont="1" applyFill="1" applyBorder="1" applyAlignment="1">
      <alignment horizontal="center" vertical="center"/>
    </xf>
    <xf numFmtId="0" fontId="18" fillId="8" borderId="2" xfId="0" applyFont="1" applyFill="1" applyBorder="1" applyAlignment="1">
      <alignment vertical="center"/>
    </xf>
    <xf numFmtId="0" fontId="31" fillId="8" borderId="0" xfId="0" applyFont="1" applyFill="1" applyBorder="1" applyAlignment="1">
      <alignment vertical="center"/>
    </xf>
    <xf numFmtId="0" fontId="29" fillId="8" borderId="22" xfId="0" applyFont="1" applyFill="1" applyBorder="1" applyAlignment="1">
      <alignment horizontal="center" vertical="center"/>
    </xf>
    <xf numFmtId="0" fontId="29" fillId="8" borderId="2" xfId="0" applyFont="1" applyFill="1" applyBorder="1" applyAlignment="1">
      <alignment vertical="center"/>
    </xf>
    <xf numFmtId="0" fontId="32" fillId="8" borderId="0" xfId="0" applyFont="1" applyFill="1" applyBorder="1" applyAlignment="1">
      <alignment vertical="center"/>
    </xf>
    <xf numFmtId="0" fontId="13" fillId="0" borderId="0" xfId="0" applyFont="1" applyFill="1" applyBorder="1" applyAlignment="1">
      <alignment vertical="center" wrapText="1"/>
    </xf>
    <xf numFmtId="0" fontId="29" fillId="8" borderId="3" xfId="0" applyFont="1" applyFill="1" applyBorder="1" applyAlignment="1">
      <alignment vertical="center" wrapText="1"/>
    </xf>
    <xf numFmtId="0" fontId="0" fillId="0" borderId="21" xfId="0" applyFill="1" applyBorder="1" applyAlignment="1">
      <alignment vertical="center" wrapText="1"/>
    </xf>
    <xf numFmtId="0" fontId="0" fillId="0" borderId="16" xfId="0" applyFill="1" applyBorder="1" applyAlignment="1">
      <alignment vertical="center" wrapText="1"/>
    </xf>
    <xf numFmtId="0" fontId="0" fillId="0" borderId="19" xfId="0" applyFill="1" applyBorder="1" applyAlignment="1">
      <alignment vertical="center" wrapText="1"/>
    </xf>
    <xf numFmtId="0" fontId="0" fillId="0" borderId="0" xfId="0" applyFill="1" applyBorder="1" applyAlignment="1">
      <alignment vertical="center" wrapText="1"/>
    </xf>
    <xf numFmtId="0" fontId="0" fillId="0" borderId="16" xfId="0" applyFont="1" applyFill="1" applyBorder="1" applyAlignment="1">
      <alignment vertical="center" wrapText="1"/>
    </xf>
    <xf numFmtId="0" fontId="4" fillId="0" borderId="15" xfId="0" applyFont="1" applyFill="1" applyBorder="1" applyAlignment="1">
      <alignment horizontal="center" vertical="center"/>
    </xf>
    <xf numFmtId="0" fontId="4" fillId="0" borderId="16" xfId="0" applyFont="1" applyFill="1" applyBorder="1" applyAlignment="1">
      <alignment vertical="center" wrapText="1"/>
    </xf>
    <xf numFmtId="0" fontId="4" fillId="0" borderId="17" xfId="0" applyFont="1" applyFill="1" applyBorder="1" applyAlignment="1">
      <alignment horizontal="center" vertical="center"/>
    </xf>
    <xf numFmtId="0" fontId="4" fillId="0" borderId="18" xfId="0" applyFont="1" applyFill="1" applyBorder="1" applyAlignment="1">
      <alignment vertical="center"/>
    </xf>
    <xf numFmtId="0" fontId="4" fillId="0" borderId="19" xfId="0" applyFont="1" applyFill="1" applyBorder="1" applyAlignment="1">
      <alignment vertical="center" wrapText="1"/>
    </xf>
    <xf numFmtId="0" fontId="0" fillId="0" borderId="7" xfId="0" applyFont="1" applyFill="1" applyBorder="1" applyAlignment="1">
      <alignment vertical="center"/>
    </xf>
    <xf numFmtId="0" fontId="0" fillId="0" borderId="21" xfId="0" applyFont="1" applyFill="1" applyBorder="1" applyAlignment="1">
      <alignment vertical="center" wrapText="1"/>
    </xf>
    <xf numFmtId="0" fontId="18" fillId="8" borderId="3" xfId="0" applyFont="1" applyFill="1" applyBorder="1" applyAlignment="1">
      <alignment vertical="center" wrapText="1"/>
    </xf>
    <xf numFmtId="0" fontId="32" fillId="0" borderId="0" xfId="0" applyFont="1"/>
    <xf numFmtId="0" fontId="29" fillId="0" borderId="23" xfId="0" applyFont="1" applyBorder="1" applyAlignment="1"/>
    <xf numFmtId="0" fontId="33" fillId="0" borderId="23" xfId="0" applyFont="1" applyBorder="1" applyAlignment="1"/>
    <xf numFmtId="0" fontId="14" fillId="0" borderId="23" xfId="0" applyFont="1" applyBorder="1" applyAlignment="1">
      <alignment horizontal="left" vertical="center"/>
    </xf>
    <xf numFmtId="0" fontId="14" fillId="0" borderId="23" xfId="0" applyFont="1" applyBorder="1" applyAlignment="1">
      <alignment vertical="center"/>
    </xf>
    <xf numFmtId="0" fontId="4" fillId="0" borderId="0" xfId="0" applyFont="1" applyAlignment="1">
      <alignment vertical="center"/>
    </xf>
    <xf numFmtId="0" fontId="34" fillId="8" borderId="12" xfId="0" applyFont="1" applyFill="1" applyBorder="1" applyAlignment="1">
      <alignment horizontal="center" vertical="center"/>
    </xf>
    <xf numFmtId="0" fontId="34" fillId="8" borderId="13" xfId="0" applyFont="1" applyFill="1" applyBorder="1" applyAlignment="1">
      <alignment horizontal="left" vertical="center"/>
    </xf>
    <xf numFmtId="0" fontId="34" fillId="8" borderId="14" xfId="0" applyFont="1" applyFill="1" applyBorder="1" applyAlignment="1">
      <alignment vertical="center" wrapText="1"/>
    </xf>
    <xf numFmtId="0" fontId="4" fillId="0" borderId="16" xfId="0" applyFont="1" applyFill="1" applyBorder="1" applyAlignment="1">
      <alignment horizontal="left" vertical="center" wrapText="1"/>
    </xf>
    <xf numFmtId="0" fontId="4" fillId="0" borderId="0" xfId="0" applyFont="1" applyFill="1" applyAlignment="1">
      <alignment vertical="center"/>
    </xf>
    <xf numFmtId="0" fontId="4" fillId="0" borderId="18" xfId="0" applyFont="1" applyFill="1" applyBorder="1" applyAlignment="1">
      <alignment horizontal="left" vertical="center" wrapText="1"/>
    </xf>
    <xf numFmtId="0" fontId="4" fillId="0" borderId="19" xfId="0" applyFont="1" applyFill="1" applyBorder="1" applyAlignment="1">
      <alignment horizontal="left" vertical="center" wrapText="1"/>
    </xf>
    <xf numFmtId="0" fontId="4" fillId="0" borderId="0" xfId="0" applyFont="1" applyFill="1" applyAlignment="1">
      <alignment vertical="center" wrapText="1"/>
    </xf>
    <xf numFmtId="0" fontId="34" fillId="8" borderId="24" xfId="0" applyFont="1" applyFill="1" applyBorder="1" applyAlignment="1">
      <alignment horizontal="center" vertical="center"/>
    </xf>
    <xf numFmtId="0" fontId="34" fillId="8" borderId="25" xfId="0" applyFont="1" applyFill="1" applyBorder="1" applyAlignment="1">
      <alignment horizontal="left" vertical="center"/>
    </xf>
    <xf numFmtId="0" fontId="34" fillId="8" borderId="26" xfId="0" applyFont="1" applyFill="1" applyBorder="1" applyAlignment="1">
      <alignment vertical="center" wrapText="1"/>
    </xf>
    <xf numFmtId="0" fontId="4" fillId="0" borderId="12" xfId="0" applyFont="1" applyFill="1" applyBorder="1" applyAlignment="1">
      <alignment horizontal="center" vertical="center"/>
    </xf>
    <xf numFmtId="0" fontId="4" fillId="0" borderId="13" xfId="0" applyFont="1" applyFill="1" applyBorder="1" applyAlignment="1">
      <alignment horizontal="left" vertical="center" wrapText="1"/>
    </xf>
    <xf numFmtId="0" fontId="4" fillId="0" borderId="14" xfId="0" applyFont="1" applyFill="1" applyBorder="1" applyAlignment="1">
      <alignment vertical="center" wrapText="1"/>
    </xf>
    <xf numFmtId="0" fontId="4" fillId="0" borderId="0" xfId="0" applyFont="1" applyAlignment="1">
      <alignment horizontal="left" vertical="center"/>
    </xf>
    <xf numFmtId="0" fontId="4" fillId="0" borderId="0" xfId="0" applyFont="1" applyAlignment="1">
      <alignment vertical="center" wrapText="1"/>
    </xf>
    <xf numFmtId="0" fontId="4" fillId="0" borderId="12" xfId="0" applyFont="1" applyFill="1" applyBorder="1" applyAlignment="1">
      <alignment horizontal="center" vertical="top"/>
    </xf>
    <xf numFmtId="0" fontId="4" fillId="0" borderId="13" xfId="0" applyFont="1" applyFill="1" applyBorder="1" applyAlignment="1">
      <alignment horizontal="left" vertical="top" wrapText="1"/>
    </xf>
    <xf numFmtId="0" fontId="4" fillId="0" borderId="14" xfId="0" applyFont="1" applyFill="1" applyBorder="1" applyAlignment="1">
      <alignment vertical="top" wrapText="1"/>
    </xf>
    <xf numFmtId="0" fontId="4" fillId="0" borderId="15" xfId="0" applyFont="1" applyFill="1" applyBorder="1" applyAlignment="1">
      <alignment horizontal="center" vertical="top"/>
    </xf>
    <xf numFmtId="0" fontId="4" fillId="0" borderId="1" xfId="0" applyFont="1" applyFill="1" applyBorder="1" applyAlignment="1">
      <alignment vertical="top" wrapText="1"/>
    </xf>
    <xf numFmtId="0" fontId="4" fillId="0" borderId="16" xfId="0" applyFont="1" applyFill="1" applyBorder="1" applyAlignment="1">
      <alignment vertical="top" wrapText="1"/>
    </xf>
    <xf numFmtId="0" fontId="4" fillId="0" borderId="1" xfId="0" applyFont="1" applyFill="1" applyBorder="1" applyAlignment="1">
      <alignment horizontal="center" vertical="top" wrapText="1"/>
    </xf>
    <xf numFmtId="0" fontId="4" fillId="0" borderId="1" xfId="0" applyFont="1" applyFill="1" applyBorder="1" applyAlignment="1">
      <alignment horizontal="left" vertical="top" wrapText="1"/>
    </xf>
    <xf numFmtId="0" fontId="4" fillId="0" borderId="17" xfId="0" applyFont="1" applyFill="1" applyBorder="1" applyAlignment="1">
      <alignment horizontal="center" vertical="top"/>
    </xf>
    <xf numFmtId="0" fontId="4" fillId="0" borderId="18" xfId="0" applyFont="1" applyFill="1" applyBorder="1" applyAlignment="1">
      <alignment vertical="top" wrapText="1"/>
    </xf>
    <xf numFmtId="0" fontId="4" fillId="0" borderId="19" xfId="0" applyFont="1" applyFill="1" applyBorder="1" applyAlignment="1">
      <alignment vertical="top" wrapText="1"/>
    </xf>
    <xf numFmtId="0" fontId="0" fillId="0" borderId="15" xfId="0" applyBorder="1" applyAlignment="1">
      <alignment horizontal="center" vertical="top"/>
    </xf>
    <xf numFmtId="0" fontId="0" fillId="0" borderId="16" xfId="2" applyFont="1" applyBorder="1" applyAlignment="1">
      <alignment horizontal="justify" vertical="top"/>
    </xf>
    <xf numFmtId="0" fontId="4" fillId="0" borderId="18" xfId="0" applyFont="1" applyFill="1" applyBorder="1" applyAlignment="1">
      <alignment horizontal="left" vertical="top" wrapText="1"/>
    </xf>
    <xf numFmtId="0" fontId="14" fillId="0" borderId="23" xfId="0" applyFont="1" applyBorder="1" applyAlignment="1">
      <alignment vertical="center" wrapText="1"/>
    </xf>
    <xf numFmtId="0" fontId="9" fillId="0" borderId="0" xfId="0" applyFont="1" applyFill="1" applyBorder="1" applyAlignment="1">
      <alignment horizontal="left" vertical="center" wrapText="1"/>
    </xf>
    <xf numFmtId="0" fontId="0" fillId="0" borderId="16" xfId="0" applyFont="1" applyFill="1" applyBorder="1" applyAlignment="1">
      <alignment horizontal="left" vertical="center" wrapText="1"/>
    </xf>
    <xf numFmtId="0" fontId="4" fillId="0" borderId="18" xfId="0" applyFont="1" applyFill="1" applyBorder="1" applyAlignment="1">
      <alignment horizontal="left" vertical="center"/>
    </xf>
    <xf numFmtId="0" fontId="0" fillId="0" borderId="7" xfId="0" applyFont="1" applyFill="1" applyBorder="1" applyAlignment="1">
      <alignment horizontal="left" vertical="center"/>
    </xf>
    <xf numFmtId="0" fontId="0" fillId="0" borderId="21" xfId="0" applyFont="1" applyFill="1" applyBorder="1" applyAlignment="1">
      <alignment horizontal="left" vertical="center" wrapText="1"/>
    </xf>
    <xf numFmtId="0" fontId="34" fillId="8" borderId="22" xfId="0" applyFont="1" applyFill="1" applyBorder="1" applyAlignment="1">
      <alignment horizontal="center" vertical="center"/>
    </xf>
    <xf numFmtId="0" fontId="34" fillId="8" borderId="2" xfId="0" applyFont="1" applyFill="1" applyBorder="1" applyAlignment="1">
      <alignment horizontal="left" vertical="center"/>
    </xf>
    <xf numFmtId="0" fontId="34" fillId="8" borderId="3" xfId="0" applyFont="1" applyFill="1" applyBorder="1" applyAlignment="1">
      <alignment vertical="center" wrapText="1"/>
    </xf>
    <xf numFmtId="0" fontId="0" fillId="0" borderId="20" xfId="0" applyFont="1" applyFill="1" applyBorder="1" applyAlignment="1">
      <alignment horizontal="center" vertical="center"/>
    </xf>
    <xf numFmtId="0" fontId="0" fillId="0" borderId="15" xfId="0" applyFont="1" applyFill="1" applyBorder="1" applyAlignment="1">
      <alignment horizontal="center" vertical="center"/>
    </xf>
    <xf numFmtId="0" fontId="34" fillId="8" borderId="22" xfId="0" applyFont="1" applyFill="1" applyBorder="1" applyAlignment="1">
      <alignment horizontal="center" vertical="center" wrapText="1"/>
    </xf>
    <xf numFmtId="0" fontId="34" fillId="8" borderId="2" xfId="0" applyFont="1" applyFill="1" applyBorder="1" applyAlignment="1">
      <alignment horizontal="left" vertical="center" wrapText="1"/>
    </xf>
    <xf numFmtId="0" fontId="35" fillId="0" borderId="1" xfId="0" applyFont="1" applyBorder="1" applyAlignment="1">
      <alignment horizontal="left" vertical="center" wrapText="1"/>
    </xf>
    <xf numFmtId="0" fontId="4" fillId="0" borderId="0" xfId="0" applyFont="1" applyAlignment="1">
      <alignment horizontal="center" vertical="center" wrapText="1"/>
    </xf>
    <xf numFmtId="0" fontId="4" fillId="0" borderId="0" xfId="0" applyFont="1" applyAlignment="1">
      <alignment horizontal="justify" vertical="center" wrapText="1"/>
    </xf>
    <xf numFmtId="0" fontId="4" fillId="0" borderId="15" xfId="0" applyFont="1" applyBorder="1" applyAlignment="1">
      <alignment horizontal="center" vertical="center" wrapText="1"/>
    </xf>
    <xf numFmtId="0" fontId="4" fillId="0" borderId="16" xfId="0" applyFont="1" applyBorder="1" applyAlignment="1">
      <alignment horizontal="justify" vertical="center" wrapText="1"/>
    </xf>
    <xf numFmtId="0" fontId="4" fillId="0" borderId="17" xfId="0" applyFont="1" applyBorder="1" applyAlignment="1">
      <alignment horizontal="center" vertical="center" wrapText="1"/>
    </xf>
    <xf numFmtId="0" fontId="35" fillId="0" borderId="18" xfId="0" applyFont="1" applyBorder="1" applyAlignment="1">
      <alignment horizontal="left" vertical="center" wrapText="1"/>
    </xf>
    <xf numFmtId="0" fontId="4" fillId="0" borderId="19" xfId="0" applyFont="1" applyBorder="1" applyAlignment="1">
      <alignment horizontal="justify" vertical="center" wrapText="1"/>
    </xf>
    <xf numFmtId="0" fontId="4" fillId="0" borderId="20" xfId="0" applyFont="1" applyBorder="1" applyAlignment="1">
      <alignment horizontal="center" vertical="center" wrapText="1"/>
    </xf>
    <xf numFmtId="0" fontId="35" fillId="0" borderId="7" xfId="0" applyFont="1" applyBorder="1" applyAlignment="1">
      <alignment horizontal="left" vertical="center" wrapText="1"/>
    </xf>
    <xf numFmtId="0" fontId="4" fillId="0" borderId="21" xfId="0" applyFont="1" applyBorder="1" applyAlignment="1">
      <alignment horizontal="justify" vertical="center" wrapText="1"/>
    </xf>
    <xf numFmtId="0" fontId="18" fillId="0" borderId="1" xfId="0" applyFont="1" applyFill="1" applyBorder="1" applyAlignment="1">
      <alignment vertical="center"/>
    </xf>
    <xf numFmtId="0" fontId="13" fillId="0" borderId="9" xfId="0" applyFont="1" applyBorder="1" applyAlignment="1">
      <alignment horizontal="center"/>
    </xf>
    <xf numFmtId="0" fontId="37" fillId="4" borderId="9" xfId="0" applyFont="1" applyFill="1" applyBorder="1" applyAlignment="1">
      <alignment horizontal="left" vertical="center"/>
    </xf>
    <xf numFmtId="0" fontId="13" fillId="0" borderId="9" xfId="0" applyFont="1" applyBorder="1" applyAlignment="1">
      <alignment horizontal="left" vertical="center"/>
    </xf>
    <xf numFmtId="0" fontId="13" fillId="0" borderId="8" xfId="0" applyFont="1" applyBorder="1" applyAlignment="1">
      <alignment horizontal="left" vertical="center"/>
    </xf>
    <xf numFmtId="0" fontId="37" fillId="4" borderId="0" xfId="0" applyFont="1" applyFill="1" applyAlignment="1">
      <alignment vertical="center"/>
    </xf>
    <xf numFmtId="0" fontId="36" fillId="4" borderId="1" xfId="0" applyFont="1" applyFill="1" applyBorder="1" applyAlignment="1">
      <alignment vertical="center"/>
    </xf>
    <xf numFmtId="0" fontId="37" fillId="4" borderId="9" xfId="0" applyFont="1" applyFill="1" applyBorder="1" applyAlignment="1">
      <alignment vertical="center"/>
    </xf>
    <xf numFmtId="0" fontId="37" fillId="4" borderId="1" xfId="0" applyFont="1" applyFill="1" applyBorder="1" applyAlignment="1">
      <alignment horizontal="left" vertical="center"/>
    </xf>
    <xf numFmtId="0" fontId="37" fillId="4" borderId="8" xfId="0" applyFont="1" applyFill="1" applyBorder="1" applyAlignment="1">
      <alignment horizontal="left" vertical="center"/>
    </xf>
    <xf numFmtId="49" fontId="37" fillId="4" borderId="1" xfId="0" applyNumberFormat="1" applyFont="1" applyFill="1" applyBorder="1" applyAlignment="1">
      <alignment horizontal="left" vertical="center"/>
    </xf>
    <xf numFmtId="0" fontId="37" fillId="4" borderId="1" xfId="0" applyFont="1" applyFill="1" applyBorder="1" applyAlignment="1">
      <alignment horizontal="justify" vertical="center"/>
    </xf>
    <xf numFmtId="0" fontId="4" fillId="0" borderId="5" xfId="0" applyFont="1" applyFill="1" applyBorder="1" applyAlignment="1">
      <alignment horizontal="center" vertical="center"/>
    </xf>
    <xf numFmtId="0" fontId="4" fillId="0" borderId="6" xfId="0" applyFont="1" applyFill="1" applyBorder="1" applyAlignment="1">
      <alignment horizontal="center" vertical="center"/>
    </xf>
    <xf numFmtId="0" fontId="4" fillId="0" borderId="7" xfId="0" applyFont="1" applyFill="1" applyBorder="1" applyAlignment="1">
      <alignment horizontal="center" vertical="center"/>
    </xf>
    <xf numFmtId="0" fontId="6" fillId="0" borderId="5" xfId="1" applyFont="1" applyFill="1" applyBorder="1" applyAlignment="1">
      <alignment horizontal="center" vertical="center" wrapText="1"/>
    </xf>
    <xf numFmtId="0" fontId="6" fillId="0" borderId="6" xfId="1" applyFont="1" applyFill="1" applyBorder="1" applyAlignment="1">
      <alignment horizontal="center" vertical="center" wrapText="1"/>
    </xf>
    <xf numFmtId="0" fontId="6" fillId="0" borderId="7" xfId="1" applyFont="1" applyFill="1" applyBorder="1" applyAlignment="1">
      <alignment horizontal="center" vertical="center" wrapText="1"/>
    </xf>
    <xf numFmtId="0" fontId="6" fillId="0" borderId="5" xfId="1" applyFont="1" applyFill="1" applyBorder="1" applyAlignment="1">
      <alignment horizontal="left" vertical="center" wrapText="1"/>
    </xf>
    <xf numFmtId="0" fontId="6" fillId="0" borderId="6" xfId="1" applyFont="1" applyFill="1" applyBorder="1" applyAlignment="1">
      <alignment horizontal="left" vertical="center" wrapText="1"/>
    </xf>
    <xf numFmtId="0" fontId="6" fillId="0" borderId="7" xfId="1" applyFont="1" applyFill="1" applyBorder="1" applyAlignment="1">
      <alignment horizontal="left" vertical="center" wrapText="1"/>
    </xf>
    <xf numFmtId="0" fontId="4" fillId="0" borderId="5" xfId="0" applyFont="1" applyFill="1" applyBorder="1" applyAlignment="1">
      <alignment horizontal="justify" vertical="center"/>
    </xf>
    <xf numFmtId="0" fontId="4" fillId="0" borderId="7" xfId="0" applyFont="1" applyFill="1" applyBorder="1" applyAlignment="1">
      <alignment horizontal="justify" vertical="center"/>
    </xf>
    <xf numFmtId="0" fontId="6" fillId="0" borderId="5" xfId="1" applyFont="1" applyFill="1" applyBorder="1" applyAlignment="1">
      <alignment horizontal="center" vertical="center"/>
    </xf>
    <xf numFmtId="0" fontId="6" fillId="0" borderId="7" xfId="1" applyFont="1" applyFill="1" applyBorder="1" applyAlignment="1">
      <alignment horizontal="center" vertical="center"/>
    </xf>
    <xf numFmtId="0" fontId="4" fillId="0" borderId="5" xfId="0" applyFont="1" applyFill="1" applyBorder="1" applyAlignment="1">
      <alignment horizontal="center"/>
    </xf>
    <xf numFmtId="0" fontId="4" fillId="0" borderId="7" xfId="0" applyFont="1" applyFill="1" applyBorder="1" applyAlignment="1">
      <alignment horizontal="center"/>
    </xf>
    <xf numFmtId="0" fontId="6" fillId="0" borderId="6" xfId="1" applyFont="1" applyFill="1" applyBorder="1" applyAlignment="1">
      <alignment horizontal="center" vertical="center"/>
    </xf>
    <xf numFmtId="0" fontId="4" fillId="0" borderId="6" xfId="0" applyFont="1" applyFill="1" applyBorder="1" applyAlignment="1">
      <alignment horizontal="justify" vertical="center"/>
    </xf>
    <xf numFmtId="0" fontId="4" fillId="0" borderId="5" xfId="0" applyFont="1" applyFill="1" applyBorder="1" applyAlignment="1">
      <alignment horizontal="center" vertical="center" wrapText="1"/>
    </xf>
    <xf numFmtId="0" fontId="4" fillId="0" borderId="6" xfId="0" applyFont="1" applyFill="1" applyBorder="1" applyAlignment="1">
      <alignment horizontal="center" vertical="center" wrapText="1"/>
    </xf>
    <xf numFmtId="0" fontId="4" fillId="0" borderId="7" xfId="0" applyFont="1" applyFill="1" applyBorder="1" applyAlignment="1">
      <alignment horizontal="center" vertical="center" wrapText="1"/>
    </xf>
    <xf numFmtId="0" fontId="13" fillId="0" borderId="10" xfId="0" applyFont="1" applyBorder="1" applyAlignment="1">
      <alignment horizontal="left"/>
    </xf>
    <xf numFmtId="0" fontId="13" fillId="0" borderId="9" xfId="0" applyFont="1" applyBorder="1" applyAlignment="1">
      <alignment horizontal="left"/>
    </xf>
    <xf numFmtId="0" fontId="13" fillId="0" borderId="8" xfId="0" applyFont="1" applyBorder="1" applyAlignment="1">
      <alignment horizontal="left"/>
    </xf>
    <xf numFmtId="0" fontId="13" fillId="0" borderId="1" xfId="0" applyFont="1" applyBorder="1" applyAlignment="1">
      <alignment horizontal="left" vertical="center"/>
    </xf>
    <xf numFmtId="0" fontId="13" fillId="0" borderId="1" xfId="0" applyFont="1" applyBorder="1" applyAlignment="1">
      <alignment horizontal="left"/>
    </xf>
    <xf numFmtId="0" fontId="13" fillId="0" borderId="10" xfId="0" applyFont="1" applyBorder="1" applyAlignment="1">
      <alignment horizontal="left" vertical="center"/>
    </xf>
    <xf numFmtId="0" fontId="13" fillId="0" borderId="9" xfId="0" applyFont="1" applyBorder="1" applyAlignment="1">
      <alignment horizontal="left" vertical="center"/>
    </xf>
    <xf numFmtId="0" fontId="13" fillId="0" borderId="8" xfId="0" applyFont="1" applyBorder="1" applyAlignment="1">
      <alignment horizontal="left" vertical="center"/>
    </xf>
    <xf numFmtId="0" fontId="13" fillId="0" borderId="1" xfId="0" applyFont="1" applyBorder="1" applyAlignment="1">
      <alignment vertical="center"/>
    </xf>
    <xf numFmtId="0" fontId="0" fillId="0" borderId="1" xfId="0" applyBorder="1" applyAlignment="1">
      <alignment vertical="center"/>
    </xf>
    <xf numFmtId="0" fontId="18" fillId="0" borderId="0" xfId="0" applyFont="1" applyBorder="1" applyAlignment="1">
      <alignment horizontal="center" vertical="center"/>
    </xf>
    <xf numFmtId="0" fontId="0" fillId="0" borderId="8" xfId="0" applyBorder="1" applyAlignment="1">
      <alignment vertical="center"/>
    </xf>
    <xf numFmtId="0" fontId="0" fillId="0" borderId="8" xfId="0" applyFill="1" applyBorder="1" applyAlignment="1">
      <alignment vertical="center"/>
    </xf>
    <xf numFmtId="0" fontId="0" fillId="0" borderId="1" xfId="0" applyFont="1" applyBorder="1" applyAlignment="1">
      <alignment horizontal="left" vertical="center"/>
    </xf>
    <xf numFmtId="0" fontId="24" fillId="3" borderId="1" xfId="0" applyFont="1" applyFill="1" applyBorder="1" applyAlignment="1">
      <alignment horizontal="left" vertical="center"/>
    </xf>
    <xf numFmtId="0" fontId="24" fillId="3" borderId="0" xfId="0" applyFont="1" applyFill="1" applyBorder="1" applyAlignment="1">
      <alignment horizontal="left" vertical="center"/>
    </xf>
    <xf numFmtId="0" fontId="37" fillId="4" borderId="1" xfId="0" applyFont="1" applyFill="1" applyBorder="1" applyAlignment="1">
      <alignment vertical="center"/>
    </xf>
    <xf numFmtId="0" fontId="38" fillId="4" borderId="1" xfId="0" applyFont="1" applyFill="1" applyBorder="1" applyAlignment="1">
      <alignment horizontal="left" vertical="center"/>
    </xf>
  </cellXfs>
  <cellStyles count="3">
    <cellStyle name="Hipervínculo" xfId="1" builtinId="8"/>
    <cellStyle name="Normal" xfId="0" builtinId="0"/>
    <cellStyle name="Total" xfId="2" builtinId="25"/>
  </cellStyles>
  <dxfs count="0"/>
  <tableStyles count="0" defaultTableStyle="TableStyleMedium2" defaultPivotStyle="PivotStyleLight16"/>
  <colors>
    <mruColors>
      <color rgb="FFF89D52"/>
      <color rgb="FF9966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theme" Target="theme/theme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calcChain" Target="calcChain.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3" Type="http://schemas.openxmlformats.org/officeDocument/2006/relationships/hyperlink" Target="../../../../Users/usuario/Documents/Inform&#225;tica/BUSCADOR/INSTALACION%20VIAS/4%20PLANOS%20METRO%20LINEA%20B/94-VI.8-501000-III-118-436-P.pdf" TargetMode="External"/><Relationship Id="rId18" Type="http://schemas.openxmlformats.org/officeDocument/2006/relationships/hyperlink" Target="../../../../Users/usuario/Documents/Inform&#225;tica/BUSCADOR/INSTALACION%20VIAS/4%20PLANOS%20METRO%20LINEA%20B/94-VI.8-501000-III-10-25-P.pdf" TargetMode="External"/><Relationship Id="rId26" Type="http://schemas.openxmlformats.org/officeDocument/2006/relationships/hyperlink" Target="../../../../Users/usuario/Documents/Inform&#225;tica/BUSCADOR/INSTALACION%20VIAS/4%20PLANOS%20METRO%20LINEA%20B/94-VI.17-501000-III-03-17-P.pdf" TargetMode="External"/><Relationship Id="rId39" Type="http://schemas.openxmlformats.org/officeDocument/2006/relationships/hyperlink" Target="../../../../Users/usuario/Documents/Inform&#225;tica/BUSCADOR/INSTALACION%20VIAS/4%20PLANOS%20METRO%20LINEA%20B/94-VI-17-501000-III-71-372-P%20APARATO%20DE%20VIA%20TANG%20A%20LA%20DER.tif" TargetMode="External"/><Relationship Id="rId21" Type="http://schemas.openxmlformats.org/officeDocument/2006/relationships/hyperlink" Target="../../../../Users/usuario/Documents/Inform&#225;tica/BUSCADOR/INSTALACION%20VIAS/4%20PLANOS%20METRO%20LINEA%20B/95-VI.17-501000-III-132-472-P.pdf" TargetMode="External"/><Relationship Id="rId34" Type="http://schemas.openxmlformats.org/officeDocument/2006/relationships/hyperlink" Target="../../../../Users/usuario/Documents/Inform&#225;tica/BUSCADOR/INSTALACION%20VIAS/4%20PLANOS%20METRO%20LINEA%20B/03%2094VI17501000III0721P%20DURMIENTETIPO%20SO%20MONOLITICO.pdf" TargetMode="External"/><Relationship Id="rId42" Type="http://schemas.openxmlformats.org/officeDocument/2006/relationships/hyperlink" Target="../../../../Users/usuario/Documents/Inform&#225;tica/BUSCADOR/INSTALACION%20VIAS/4%20PLANOS%20METRO%20LINEA%20B/94-VI-17-50100-III-73-374-P%20APARATO%20DE%20VIA%20TANG%20A%20LA%20DER.tif" TargetMode="External"/><Relationship Id="rId47" Type="http://schemas.openxmlformats.org/officeDocument/2006/relationships/hyperlink" Target="../../../../Users/usuario/Documents/Inform&#225;tica/BUSCADOR/INSTALACION%20VIAS/4%20PLANOS%20METRO%20LINEA%20B/TV-172.tif" TargetMode="External"/><Relationship Id="rId50" Type="http://schemas.openxmlformats.org/officeDocument/2006/relationships/hyperlink" Target="../../../../Users/usuario/Documents/Inform&#225;tica/BUSCADOR/INSTALACION%20VIAS/4%20PLANOS%20METRO%20LINEA%20B/TV-174.tif" TargetMode="External"/><Relationship Id="rId55" Type="http://schemas.openxmlformats.org/officeDocument/2006/relationships/hyperlink" Target="../../../../Users/usuario/Documents/Inform&#225;tica/BUSCADOR/INSTALACION%20VIAS/4%20PLANOS%20METRO%20LINEA%20B/TV-191.pdf" TargetMode="External"/><Relationship Id="rId63" Type="http://schemas.openxmlformats.org/officeDocument/2006/relationships/hyperlink" Target="../../../../Users/usuario/Documents/Inform&#225;tica/BUSCADOR/INSTALACION%20VIAS/4%20PLANOS%20METRO%20LINEA%20B/TV-2.pdf" TargetMode="External"/><Relationship Id="rId68" Type="http://schemas.openxmlformats.org/officeDocument/2006/relationships/hyperlink" Target="../../../../Users/usuario/Documents/Inform&#225;tica/BUSCADOR/INSTALACION%20VIAS/4%20PLANOS%20METRO%20LINEA%20B/TV-356.jpg" TargetMode="External"/><Relationship Id="rId76" Type="http://schemas.openxmlformats.org/officeDocument/2006/relationships/hyperlink" Target="../../../../Users/usuario/Documents/Inform&#225;tica/BUSCADOR/INSTALACION%20VIAS/4%20PLANOS%20METRO%20LINEA%20B/COMUN%20TG%200.13%20DE%203.15%20A%20IZQ%20361-P.pdf" TargetMode="External"/><Relationship Id="rId84" Type="http://schemas.openxmlformats.org/officeDocument/2006/relationships/hyperlink" Target="../../../../Users/usuario/Documents/Inform&#225;tica/BUSCADOR/INSTALACION%20VIAS/4%20PLANOS%20METRO%20LINEA%20B/79-VI.17-000-III-20-2363-P%202015.pdf" TargetMode="External"/><Relationship Id="rId89" Type="http://schemas.openxmlformats.org/officeDocument/2006/relationships/hyperlink" Target="../../../../Users/usuario/Documents/Inform&#225;tica/BUSCADOR/INSTALACION%20VIAS/4%20PLANOS%20METRO%20LINEA%20B/79-VI.17-000-III-22-2365-P%202015.pdf" TargetMode="External"/><Relationship Id="rId7" Type="http://schemas.openxmlformats.org/officeDocument/2006/relationships/hyperlink" Target="../../../../Users/usuario/Documents/Inform&#225;tica/BUSCADOR/INSTALACION%20VIAS/4%20PLANOS%20METRO%20LINEA%20B/94-VI.17-501000-III-90-391-P.pdf" TargetMode="External"/><Relationship Id="rId71" Type="http://schemas.openxmlformats.org/officeDocument/2006/relationships/hyperlink" Target="../../../../Users/usuario/Documents/Inform&#225;tica/BUSCADOR/INSTALACION%20VIAS/4%20PLANOS%20METRO%20LINEA%20B/94-VI.8-501000-III-46-221-P.pdf" TargetMode="External"/><Relationship Id="rId92" Type="http://schemas.openxmlformats.org/officeDocument/2006/relationships/hyperlink" Target="../../../../Users/usuario/Documents/Inform&#225;tica/BUSCADOR/INSTALACION%20VIAS/4%20PLANOS%20METRO%20LINEA%20B/79-VI.17-000-III-21-2364-P%202015.pdf" TargetMode="External"/><Relationship Id="rId2" Type="http://schemas.openxmlformats.org/officeDocument/2006/relationships/hyperlink" Target="../../../../Users/usuario/Documents/Inform&#225;tica/BUSCADOR/INSTALACION%20VIAS/4%20PLANOS%20METRO%20LINEA%20B/94-VI.17-501000-III-78-379-P.pdf" TargetMode="External"/><Relationship Id="rId16" Type="http://schemas.openxmlformats.org/officeDocument/2006/relationships/hyperlink" Target="../../../../Users/usuario/Documents/Inform&#225;tica/BUSCADOR/INSTALACION%20VIAS/4%20PLANOS%20METRO%20LINEA%20B/94-VI.8-501000-III-09-24-P.pdf" TargetMode="External"/><Relationship Id="rId29" Type="http://schemas.openxmlformats.org/officeDocument/2006/relationships/hyperlink" Target="../../../../Users/usuario/Documents/Inform&#225;tica/BUSCADOR/INSTALACION%20VIAS/4%20PLANOS%20METRO%20LINEA%20B/94-VI.17-501000-III-05-19-P.pdf" TargetMode="External"/><Relationship Id="rId11" Type="http://schemas.openxmlformats.org/officeDocument/2006/relationships/hyperlink" Target="../../../../Users/usuario/Documents/Inform&#225;tica/BUSCADOR/INSTALACION%20VIAS/4%20PLANOS%20METRO%20LINEA%20B/94-VI.8-5001000-III-47-222-P.pdf" TargetMode="External"/><Relationship Id="rId24" Type="http://schemas.openxmlformats.org/officeDocument/2006/relationships/hyperlink" Target="../../../../Users/usuario/Documents/Inform&#225;tica/BUSCADOR/INSTALACION%20VIAS/4%20PLANOS%20METRO%20LINEA%20B/94-VI.17-501000-III-02-16-P.pdf" TargetMode="External"/><Relationship Id="rId32" Type="http://schemas.openxmlformats.org/officeDocument/2006/relationships/hyperlink" Target="../../../../Users/usuario/Documents/Inform&#225;tica/BUSCADOR/INSTALACION%20VIAS/4%20PLANOS%20METRO%20LINEA%20B/02%2094VI17501000III0620P%20DURMIENTETIPO%20S%20MONOLITICO.pdf" TargetMode="External"/><Relationship Id="rId37" Type="http://schemas.openxmlformats.org/officeDocument/2006/relationships/hyperlink" Target="../../../../Users/usuario/Documents/Inform&#225;tica/BUSCADOR/INSTALACION%20VIAS/4%20PLANOS%20METRO%20LINEA%20B/94-VI.17-501000-III-112-413-P.pdf" TargetMode="External"/><Relationship Id="rId40" Type="http://schemas.openxmlformats.org/officeDocument/2006/relationships/hyperlink" Target="../../../../Users/usuario/Documents/Inform&#225;tica/BUSCADOR/INSTALACION%20VIAS/4%20PLANOS%20METRO%20LINEA%20B/94-VI-17-501000-III-71-372-P%20APARATO%20DE%20VIA%20TANG%20A%20LA%20DER.tif" TargetMode="External"/><Relationship Id="rId45" Type="http://schemas.openxmlformats.org/officeDocument/2006/relationships/hyperlink" Target="../../../../Users/usuario/Documents/Inform&#225;tica/BUSCADOR/INSTALACION%20VIAS/4%20PLANOS%20METRO%20LINEA%20B/94-VI-17-501000-III-80-381-P%20APARATO%20DE%20VIA%20TANG%20A%20LA%20DER.tif" TargetMode="External"/><Relationship Id="rId53" Type="http://schemas.openxmlformats.org/officeDocument/2006/relationships/hyperlink" Target="../../../../Users/usuario/Documents/Inform&#225;tica/BUSCADOR/INSTALACION%20VIAS/4%20PLANOS%20METRO%20LINEA%20B/TV-181.tif" TargetMode="External"/><Relationship Id="rId58" Type="http://schemas.openxmlformats.org/officeDocument/2006/relationships/hyperlink" Target="../../../../Users/usuario/Documents/Inform&#225;tica/BUSCADOR/INSTALACION%20VIAS/4%20PLANOS%20METRO%20LINEA%20B/TV-201.pdf" TargetMode="External"/><Relationship Id="rId66" Type="http://schemas.openxmlformats.org/officeDocument/2006/relationships/hyperlink" Target="../../../../Users/usuario/Documents/Inform&#225;tica/BUSCADOR/INSTALACION%20VIAS/4%20PLANOS%20METRO%20LINEA%20B/TV-355.pdf" TargetMode="External"/><Relationship Id="rId74" Type="http://schemas.openxmlformats.org/officeDocument/2006/relationships/hyperlink" Target="../../../../Users/usuario/Documents/Inform&#225;tica/BUSCADOR/INSTALACION%20VIAS/4%20PLANOS%20METRO%20LINEA%20B/COMUN%20TG%200.13%20DE%203.15%20A%20DER%20360-P.pdf" TargetMode="External"/><Relationship Id="rId79" Type="http://schemas.openxmlformats.org/officeDocument/2006/relationships/hyperlink" Target="../../../../Users/usuario/Documents/Inform&#225;tica/BUSCADOR/INSTALACION%20VIAS/4%20PLANOS%20METRO%20LINEA%20B/96-VI.17-501000-III-183-537-P-IZQUIERDA.pdf" TargetMode="External"/><Relationship Id="rId87" Type="http://schemas.openxmlformats.org/officeDocument/2006/relationships/hyperlink" Target="../../../../Users/usuario/Documents/Inform&#225;tica/BUSCADOR/INSTALACION%20VIAS/4%20PLANOS%20METRO%20LINEA%20B/APTO%20TG%200.13%20A%20DERECHA%20S-N.pdf" TargetMode="External"/><Relationship Id="rId5" Type="http://schemas.openxmlformats.org/officeDocument/2006/relationships/hyperlink" Target="../../../../Users/usuario/Documents/Inform&#225;tica/BUSCADOR/INSTALACION%20VIAS/4%20PLANOS%20METRO%20LINEA%20B/94-VI.17-501000-III-95-396-P.pdf" TargetMode="External"/><Relationship Id="rId61" Type="http://schemas.openxmlformats.org/officeDocument/2006/relationships/hyperlink" Target="../../../../Users/usuario/Documents/Inform&#225;tica/BUSCADOR/INSTALACION%20VIAS/4%20PLANOS%20METRO%20LINEA%20B/TV-1%20CORTE%20TIPO%20DE%20UN%20TUNEL%20CON%20DOS%20VIAS%20EN%20RECTA.pdf" TargetMode="External"/><Relationship Id="rId82" Type="http://schemas.openxmlformats.org/officeDocument/2006/relationships/hyperlink" Target="../../../../Users/usuario/Documents/Inform&#225;tica/BUSCADOR/INSTALACION%20VIAS/4%20PLANOS%20METRO%20LINEA%20B/79-VI.17-000-III-19-2362-P%202015.pdf" TargetMode="External"/><Relationship Id="rId90" Type="http://schemas.openxmlformats.org/officeDocument/2006/relationships/hyperlink" Target="../../../../Users/usuario/Documents/Inform&#225;tica/BUSCADOR/INSTALACION%20VIAS/4%20PLANOS%20METRO%20LINEA%20B/79-VI.17-000-III-22-2365-P%202015.pdf" TargetMode="External"/><Relationship Id="rId95" Type="http://schemas.openxmlformats.org/officeDocument/2006/relationships/printerSettings" Target="../printerSettings/printerSettings1.bin"/><Relationship Id="rId19" Type="http://schemas.openxmlformats.org/officeDocument/2006/relationships/hyperlink" Target="../../../../Users/usuario/Documents/Inform&#225;tica/BUSCADOR/INSTALACION%20VIAS/4%20PLANOS%20METRO%20LINEA%20B/94-VI.17-501000-III-108-409-P.pdf" TargetMode="External"/><Relationship Id="rId14" Type="http://schemas.openxmlformats.org/officeDocument/2006/relationships/hyperlink" Target="../../../../Users/usuario/Documents/Inform&#225;tica/BUSCADOR/INSTALACION%20VIAS/4%20PLANOS%20METRO%20LINEA%20B/94-VI.8-501000-III-118-436-P.pdf" TargetMode="External"/><Relationship Id="rId22" Type="http://schemas.openxmlformats.org/officeDocument/2006/relationships/hyperlink" Target="../../../../Users/usuario/Documents/Inform&#225;tica/BUSCADOR/INSTALACION%20VIAS/4%20PLANOS%20METRO%20LINEA%20B/95-VI.17-501000-III-132-472-P.pdf" TargetMode="External"/><Relationship Id="rId27" Type="http://schemas.openxmlformats.org/officeDocument/2006/relationships/hyperlink" Target="../../../../Users/usuario/Documents/Inform&#225;tica/BUSCADOR/INSTALACION%20VIAS/4%20PLANOS%20METRO%20LINEA%20B/01%2094VI17501000III0418P%20DURMIENTETIPO%20SO%20BIBLOCK.pdf" TargetMode="External"/><Relationship Id="rId30" Type="http://schemas.openxmlformats.org/officeDocument/2006/relationships/hyperlink" Target="../../../../Users/usuario/Documents/Inform&#225;tica/BUSCADOR/INSTALACION%20VIAS/4%20PLANOS%20METRO%20LINEA%20B/94-VI.17-501000-III-05-19-P.pdf" TargetMode="External"/><Relationship Id="rId35" Type="http://schemas.openxmlformats.org/officeDocument/2006/relationships/hyperlink" Target="../../../../Users/usuario/Documents/Inform&#225;tica/BUSCADOR/INSTALACION%20VIAS/4%20PLANOS%20METRO%20LINEA%20B/94-VI.17-501000-III-23-57-P.pdf" TargetMode="External"/><Relationship Id="rId43" Type="http://schemas.openxmlformats.org/officeDocument/2006/relationships/hyperlink" Target="../../../../Users/usuario/Documents/Inform&#225;tica/BUSCADOR/INSTALACION%20VIAS/4%20PLANOS%20METRO%20LINEA%20B/94-VI-17-501000-III-76-377-P%20APARATO%20DE%20VIA%20TANG%20A%20LA%20DER.tif" TargetMode="External"/><Relationship Id="rId48" Type="http://schemas.openxmlformats.org/officeDocument/2006/relationships/hyperlink" Target="../../../../Users/usuario/Documents/Inform&#225;tica/BUSCADOR/INSTALACION%20VIAS/4%20PLANOS%20METRO%20LINEA%20B/TV-172.tif" TargetMode="External"/><Relationship Id="rId56" Type="http://schemas.openxmlformats.org/officeDocument/2006/relationships/hyperlink" Target="../../../../Users/usuario/Documents/Inform&#225;tica/BUSCADOR/INSTALACION%20VIAS/4%20PLANOS%20METRO%20LINEA%20B/TV-191.pdf" TargetMode="External"/><Relationship Id="rId64" Type="http://schemas.openxmlformats.org/officeDocument/2006/relationships/hyperlink" Target="../../../../Users/usuario/Documents/Inform&#225;tica/BUSCADOR/INSTALACION%20VIAS/4%20PLANOS%20METRO%20LINEA%20B/TV-2.pdf" TargetMode="External"/><Relationship Id="rId69" Type="http://schemas.openxmlformats.org/officeDocument/2006/relationships/hyperlink" Target="../../../../Users/usuario/Documents/Inform&#225;tica/BUSCADOR/INSTALACION%20VIAS/4%20PLANOS%20METRO%20LINEA%20B/87-VI.17-85232-III-1-1948-P.pdf" TargetMode="External"/><Relationship Id="rId77" Type="http://schemas.openxmlformats.org/officeDocument/2006/relationships/hyperlink" Target="../../../../Users/usuario/Documents/Inform&#225;tica/BUSCADOR/INSTALACION%20VIAS/4%20PLANOS%20METRO%20LINEA%20B/96-VI.17-501000-III-183-537-P-DERECHA.pdf" TargetMode="External"/><Relationship Id="rId8" Type="http://schemas.openxmlformats.org/officeDocument/2006/relationships/hyperlink" Target="../../../../Users/usuario/Documents/Inform&#225;tica/BUSCADOR/INSTALACION%20VIAS/4%20PLANOS%20METRO%20LINEA%20B/94-VI.17-501000-III-90-391-P.pdf" TargetMode="External"/><Relationship Id="rId51" Type="http://schemas.openxmlformats.org/officeDocument/2006/relationships/hyperlink" Target="../../../../Users/usuario/Documents/Inform&#225;tica/BUSCADOR/INSTALACION%20VIAS/4%20PLANOS%20METRO%20LINEA%20B/TV-179.tif" TargetMode="External"/><Relationship Id="rId72" Type="http://schemas.openxmlformats.org/officeDocument/2006/relationships/hyperlink" Target="../../../../Users/usuario/Documents/Inform&#225;tica/BUSCADOR/INSTALACION%20VIAS/4%20PLANOS%20METRO%20LINEA%20B/94-VI.8-501000-III-46-221-P.pdf" TargetMode="External"/><Relationship Id="rId80" Type="http://schemas.openxmlformats.org/officeDocument/2006/relationships/hyperlink" Target="../../../../Users/usuario/Documents/Inform&#225;tica/BUSCADOR/INSTALACION%20VIAS/4%20PLANOS%20METRO%20LINEA%20B/96-VI.17-501000-III-183-537-P-IZQUIERDA.pdf" TargetMode="External"/><Relationship Id="rId85" Type="http://schemas.openxmlformats.org/officeDocument/2006/relationships/hyperlink" Target="../../../../Users/usuario/Documents/Inform&#225;tica/BUSCADOR/INSTALACION%20VIAS/4%20PLANOS%20METRO%20LINEA%20B/APTO%20TG%200.13%20A%20IZQUIERDA%20S-N.pdf" TargetMode="External"/><Relationship Id="rId93" Type="http://schemas.openxmlformats.org/officeDocument/2006/relationships/hyperlink" Target="../../../../Users/usuario/Documents/Inform&#225;tica/BUSCADOR/INSTALACION%20VIAS/4%20PLANOS%20METRO%20LINEA%20B/TV-752%202016.pdf" TargetMode="External"/><Relationship Id="rId3" Type="http://schemas.openxmlformats.org/officeDocument/2006/relationships/hyperlink" Target="../../../../Users/usuario/Documents/Inform&#225;tica/BUSCADOR/INSTALACION%20VIAS/4%20PLANOS%20METRO%20LINEA%20B/94-VI.17-501000-III-89-390-P.pdf" TargetMode="External"/><Relationship Id="rId12" Type="http://schemas.openxmlformats.org/officeDocument/2006/relationships/hyperlink" Target="../../../../Users/usuario/Documents/Inform&#225;tica/BUSCADOR/INSTALACION%20VIAS/4%20PLANOS%20METRO%20LINEA%20B/94-VI.8-5001000-III-47-222-P.pdf" TargetMode="External"/><Relationship Id="rId17" Type="http://schemas.openxmlformats.org/officeDocument/2006/relationships/hyperlink" Target="../../../../Users/usuario/Documents/Inform&#225;tica/BUSCADOR/INSTALACION%20VIAS/4%20PLANOS%20METRO%20LINEA%20B/94-VI.8-501000-III-10-25-P.pdf" TargetMode="External"/><Relationship Id="rId25" Type="http://schemas.openxmlformats.org/officeDocument/2006/relationships/hyperlink" Target="../../../../Users/usuario/Documents/Inform&#225;tica/BUSCADOR/INSTALACION%20VIAS/4%20PLANOS%20METRO%20LINEA%20B/94-VI.17-501000-III-03-17-P.pdf" TargetMode="External"/><Relationship Id="rId33" Type="http://schemas.openxmlformats.org/officeDocument/2006/relationships/hyperlink" Target="../../../../Users/usuario/Documents/Inform&#225;tica/BUSCADOR/INSTALACION%20VIAS/4%20PLANOS%20METRO%20LINEA%20B/03%2094VI17501000III0721P%20DURMIENTETIPO%20SO%20MONOLITICO.pdf" TargetMode="External"/><Relationship Id="rId38" Type="http://schemas.openxmlformats.org/officeDocument/2006/relationships/hyperlink" Target="../../../../Users/usuario/Documents/Inform&#225;tica/BUSCADOR/INSTALACION%20VIAS/4%20PLANOS%20METRO%20LINEA%20B/94-VI.17-501000-III-112-413-P.pdf" TargetMode="External"/><Relationship Id="rId46" Type="http://schemas.openxmlformats.org/officeDocument/2006/relationships/hyperlink" Target="../../../../Users/usuario/Documents/Inform&#225;tica/BUSCADOR/INSTALACION%20VIAS/4%20PLANOS%20METRO%20LINEA%20B/94-VI-17-501000-III-80-381-P%20APARATO%20DE%20VIA%20TANG%20A%20LA%20DER.tif" TargetMode="External"/><Relationship Id="rId59" Type="http://schemas.openxmlformats.org/officeDocument/2006/relationships/hyperlink" Target="../../../../Users/usuario/Documents/Inform&#225;tica/BUSCADOR/INSTALACION%20VIAS/4%20PLANOS%20METRO%20LINEA%20B/TV-280.pdf" TargetMode="External"/><Relationship Id="rId67" Type="http://schemas.openxmlformats.org/officeDocument/2006/relationships/hyperlink" Target="../../../../Users/usuario/Documents/Inform&#225;tica/BUSCADOR/INSTALACION%20VIAS/4%20PLANOS%20METRO%20LINEA%20B/TV-356.jpg" TargetMode="External"/><Relationship Id="rId20" Type="http://schemas.openxmlformats.org/officeDocument/2006/relationships/hyperlink" Target="../../../../Users/usuario/Documents/Inform&#225;tica/BUSCADOR/INSTALACION%20VIAS/4%20PLANOS%20METRO%20LINEA%20B/94-VI.17-501000-III-108-409-P.pdf" TargetMode="External"/><Relationship Id="rId41" Type="http://schemas.openxmlformats.org/officeDocument/2006/relationships/hyperlink" Target="../../../../Users/usuario/Documents/Inform&#225;tica/BUSCADOR/INSTALACION%20VIAS/4%20PLANOS%20METRO%20LINEA%20B/94-VI-17-50100-III-73-374-P%20APARATO%20DE%20VIA%20TANG%20A%20LA%20DER.tif" TargetMode="External"/><Relationship Id="rId54" Type="http://schemas.openxmlformats.org/officeDocument/2006/relationships/hyperlink" Target="../../../../Users/usuario/Documents/Inform&#225;tica/BUSCADOR/INSTALACION%20VIAS/4%20PLANOS%20METRO%20LINEA%20B/TV-181.tif" TargetMode="External"/><Relationship Id="rId62" Type="http://schemas.openxmlformats.org/officeDocument/2006/relationships/hyperlink" Target="../../../../Users/usuario/Documents/Inform&#225;tica/BUSCADOR/INSTALACION%20VIAS/4%20PLANOS%20METRO%20LINEA%20B/TV-1%20CORTE%20TIPO%20DE%20UN%20TUNEL%20CON%20DOS%20VIAS%20EN%20RECTA.pdf" TargetMode="External"/><Relationship Id="rId70" Type="http://schemas.openxmlformats.org/officeDocument/2006/relationships/hyperlink" Target="../../../../Users/usuario/Documents/Inform&#225;tica/BUSCADOR/INSTALACION%20VIAS/4%20PLANOS%20METRO%20LINEA%20B/87-VI.17-85232-III-1-1948-P.pdf" TargetMode="External"/><Relationship Id="rId75" Type="http://schemas.openxmlformats.org/officeDocument/2006/relationships/hyperlink" Target="../../../../Users/usuario/Documents/Inform&#225;tica/BUSCADOR/INSTALACION%20VIAS/4%20PLANOS%20METRO%20LINEA%20B/COMUN%20TG%200.13%20DE%203.15%20A%20IZQ%20361-P.pdf" TargetMode="External"/><Relationship Id="rId83" Type="http://schemas.openxmlformats.org/officeDocument/2006/relationships/hyperlink" Target="../../../../Users/usuario/Documents/Inform&#225;tica/BUSCADOR/INSTALACION%20VIAS/4%20PLANOS%20METRO%20LINEA%20B/79-VI.17-000-III-20-2363-P%202015.pdf" TargetMode="External"/><Relationship Id="rId88" Type="http://schemas.openxmlformats.org/officeDocument/2006/relationships/hyperlink" Target="../../../../Users/usuario/Documents/Inform&#225;tica/BUSCADOR/INSTALACION%20VIAS/4%20PLANOS%20METRO%20LINEA%20B/APTO%20TG%200.13%20A%20IZQUIERDA%20S-N.pdf" TargetMode="External"/><Relationship Id="rId91" Type="http://schemas.openxmlformats.org/officeDocument/2006/relationships/hyperlink" Target="../../../../Users/usuario/Documents/Inform&#225;tica/BUSCADOR/INSTALACION%20VIAS/4%20PLANOS%20METRO%20LINEA%20B/79-VI.17-000-III-21-2364-P%202015.pdf" TargetMode="External"/><Relationship Id="rId1" Type="http://schemas.openxmlformats.org/officeDocument/2006/relationships/hyperlink" Target="../../../../Users/usuario/Documents/Inform&#225;tica/BUSCADOR/INSTALACION%20VIAS/4%20PLANOS%20METRO%20LINEA%20B/94-VI.17-501000-III-78-379-P.pdf" TargetMode="External"/><Relationship Id="rId6" Type="http://schemas.openxmlformats.org/officeDocument/2006/relationships/hyperlink" Target="../../../../Users/usuario/Documents/Inform&#225;tica/BUSCADOR/INSTALACION%20VIAS/4%20PLANOS%20METRO%20LINEA%20B/94-VI.17-501000-III-95-396-P.pdf" TargetMode="External"/><Relationship Id="rId15" Type="http://schemas.openxmlformats.org/officeDocument/2006/relationships/hyperlink" Target="../../../../Users/usuario/Documents/Inform&#225;tica/BUSCADOR/INSTALACION%20VIAS/4%20PLANOS%20METRO%20LINEA%20B/94-VI.8-501000-III-09-24-P.pdf" TargetMode="External"/><Relationship Id="rId23" Type="http://schemas.openxmlformats.org/officeDocument/2006/relationships/hyperlink" Target="../../../../Users/usuario/Documents/Inform&#225;tica/BUSCADOR/INSTALACION%20VIAS/4%20PLANOS%20METRO%20LINEA%20B/94-VI.17-501000-III-02-16-P.pdf" TargetMode="External"/><Relationship Id="rId28" Type="http://schemas.openxmlformats.org/officeDocument/2006/relationships/hyperlink" Target="../../../../Users/usuario/Documents/Inform&#225;tica/BUSCADOR/INSTALACION%20VIAS/4%20PLANOS%20METRO%20LINEA%20B/01%2094VI17501000III0418P%20DURMIENTETIPO%20SO%20BIBLOCK.pdf" TargetMode="External"/><Relationship Id="rId36" Type="http://schemas.openxmlformats.org/officeDocument/2006/relationships/hyperlink" Target="../../../../Users/usuario/Documents/Inform&#225;tica/BUSCADOR/INSTALACION%20VIAS/4%20PLANOS%20METRO%20LINEA%20B/94-VI.17-501000-III-23-57-P.pdf" TargetMode="External"/><Relationship Id="rId49" Type="http://schemas.openxmlformats.org/officeDocument/2006/relationships/hyperlink" Target="../../../../Users/usuario/Documents/Inform&#225;tica/BUSCADOR/INSTALACION%20VIAS/4%20PLANOS%20METRO%20LINEA%20B/TV-174.tif" TargetMode="External"/><Relationship Id="rId57" Type="http://schemas.openxmlformats.org/officeDocument/2006/relationships/hyperlink" Target="../../../../Users/usuario/Documents/Inform&#225;tica/BUSCADOR/INSTALACION%20VIAS/4%20PLANOS%20METRO%20LINEA%20B/TV-201.pdf" TargetMode="External"/><Relationship Id="rId10" Type="http://schemas.openxmlformats.org/officeDocument/2006/relationships/hyperlink" Target="../../../../Users/usuario/Documents/Inform&#225;tica/BUSCADOR/INSTALACION%20VIAS/4%20PLANOS%20METRO%20LINEA%20B/94-VI.8-501000-III-116-434-P.pdf" TargetMode="External"/><Relationship Id="rId31" Type="http://schemas.openxmlformats.org/officeDocument/2006/relationships/hyperlink" Target="../../../../Users/usuario/Documents/Inform&#225;tica/BUSCADOR/INSTALACION%20VIAS/4%20PLANOS%20METRO%20LINEA%20B/02%2094VI17501000III0620P%20DURMIENTETIPO%20S%20MONOLITICO.pdf" TargetMode="External"/><Relationship Id="rId44" Type="http://schemas.openxmlformats.org/officeDocument/2006/relationships/hyperlink" Target="../../../../Users/usuario/Documents/Inform&#225;tica/BUSCADOR/INSTALACION%20VIAS/4%20PLANOS%20METRO%20LINEA%20B/94-VI-17-501000-III-76-377-P%20APARATO%20DE%20VIA%20TANG%20A%20LA%20DER.tif" TargetMode="External"/><Relationship Id="rId52" Type="http://schemas.openxmlformats.org/officeDocument/2006/relationships/hyperlink" Target="../../../../Users/usuario/Documents/Inform&#225;tica/BUSCADOR/INSTALACION%20VIAS/4%20PLANOS%20METRO%20LINEA%20B/TV-179.tif" TargetMode="External"/><Relationship Id="rId60" Type="http://schemas.openxmlformats.org/officeDocument/2006/relationships/hyperlink" Target="../../../../Users/usuario/Documents/Inform&#225;tica/BUSCADOR/INSTALACION%20VIAS/4%20PLANOS%20METRO%20LINEA%20B/TV-280.pdf" TargetMode="External"/><Relationship Id="rId65" Type="http://schemas.openxmlformats.org/officeDocument/2006/relationships/hyperlink" Target="../../../../Users/usuario/Documents/Inform&#225;tica/BUSCADOR/INSTALACION%20VIAS/4%20PLANOS%20METRO%20LINEA%20B/TV-355.pdf" TargetMode="External"/><Relationship Id="rId73" Type="http://schemas.openxmlformats.org/officeDocument/2006/relationships/hyperlink" Target="../../../../Users/usuario/Documents/Inform&#225;tica/BUSCADOR/INSTALACION%20VIAS/4%20PLANOS%20METRO%20LINEA%20B/COMUN%20TG%200.13%20DE%203.15%20A%20DER%20360-P.pdf" TargetMode="External"/><Relationship Id="rId78" Type="http://schemas.openxmlformats.org/officeDocument/2006/relationships/hyperlink" Target="../../../../Users/usuario/Documents/Inform&#225;tica/BUSCADOR/INSTALACION%20VIAS/4%20PLANOS%20METRO%20LINEA%20B/96-VI.17-501000-III-183-537-P-DERECHA.pdf" TargetMode="External"/><Relationship Id="rId81" Type="http://schemas.openxmlformats.org/officeDocument/2006/relationships/hyperlink" Target="../../../../Users/usuario/Documents/Inform&#225;tica/BUSCADOR/INSTALACION%20VIAS/4%20PLANOS%20METRO%20LINEA%20B/79-VI.17-000-III-19-2362-P%202015.pdf" TargetMode="External"/><Relationship Id="rId86" Type="http://schemas.openxmlformats.org/officeDocument/2006/relationships/hyperlink" Target="../../../../Users/usuario/Documents/Inform&#225;tica/BUSCADOR/INSTALACION%20VIAS/4%20PLANOS%20METRO%20LINEA%20B/APTO%20TG%200.13%20A%20DERECHA%20S-N.pdf" TargetMode="External"/><Relationship Id="rId94" Type="http://schemas.openxmlformats.org/officeDocument/2006/relationships/hyperlink" Target="../../../../Users/usuario/Documents/Inform&#225;tica/BUSCADOR/INSTALACION%20VIAS/4%20PLANOS%20METRO%20LINEA%20B/TV-752%202016.pdf" TargetMode="External"/><Relationship Id="rId4" Type="http://schemas.openxmlformats.org/officeDocument/2006/relationships/hyperlink" Target="../../../../Users/usuario/Documents/Inform&#225;tica/BUSCADOR/INSTALACION%20VIAS/4%20PLANOS%20METRO%20LINEA%20B/94-VI.17-501000-III-89-390-P.pdf" TargetMode="External"/><Relationship Id="rId9" Type="http://schemas.openxmlformats.org/officeDocument/2006/relationships/hyperlink" Target="../../../../Users/usuario/Documents/Inform&#225;tica/BUSCADOR/INSTALACION%20VIAS/4%20PLANOS%20METRO%20LINEA%20B/94-VI.8-501000-III-116-434-P.pdf" TargetMode="External"/></Relationships>
</file>

<file path=xl/worksheets/_rels/sheet2.xml.rels><?xml version="1.0" encoding="UTF-8" standalone="yes"?>
<Relationships xmlns="http://schemas.openxmlformats.org/package/2006/relationships"><Relationship Id="rId13" Type="http://schemas.openxmlformats.org/officeDocument/2006/relationships/hyperlink" Target="../../../../Users/usuario/Documents/Inform&#225;tica/BUSCADOR/INSTALACION%20VIAS/4%20PLANOS%20METRO%20LINEA%20B/94-VI.8-501000-III-118-436-P.pdf" TargetMode="External"/><Relationship Id="rId18" Type="http://schemas.openxmlformats.org/officeDocument/2006/relationships/hyperlink" Target="../../../../Users/usuario/Documents/Inform&#225;tica/BUSCADOR/INSTALACION%20VIAS/4%20PLANOS%20METRO%20LINEA%20B/94-VI.8-501000-III-10-25-P.pdf" TargetMode="External"/><Relationship Id="rId26" Type="http://schemas.openxmlformats.org/officeDocument/2006/relationships/hyperlink" Target="../../../../Users/usuario/Documents/Inform&#225;tica/BUSCADOR/INSTALACION%20VIAS/4%20PLANOS%20METRO%20LINEA%20B/94-VI.17-501000-III-03-17-P.pdf" TargetMode="External"/><Relationship Id="rId39" Type="http://schemas.openxmlformats.org/officeDocument/2006/relationships/hyperlink" Target="../../../../Users/usuario/Documents/Inform&#225;tica/BUSCADOR/INSTALACION%20VIAS/4%20PLANOS%20METRO%20LINEA%20B/94-VI-17-501000-III-71-372-P%20APARATO%20DE%20VIA%20TANG%20A%20LA%20DER.tif" TargetMode="External"/><Relationship Id="rId21" Type="http://schemas.openxmlformats.org/officeDocument/2006/relationships/hyperlink" Target="../../../../Users/usuario/Documents/Inform&#225;tica/BUSCADOR/INSTALACION%20VIAS/4%20PLANOS%20METRO%20LINEA%20B/95-VI.17-501000-III-132-472-P.pdf" TargetMode="External"/><Relationship Id="rId34" Type="http://schemas.openxmlformats.org/officeDocument/2006/relationships/hyperlink" Target="..\..\..\..\Users\usuario\Documents\Inform&#225;tica\BUSCADOR\INSTALACION%20VIAS\4%20PLANOS%20METRO%20LINEA%20B\03%2094VI17501000III0721P%20DURMIENTETIPO%20SO%20MONOLITICO.pdf" TargetMode="External"/><Relationship Id="rId42" Type="http://schemas.openxmlformats.org/officeDocument/2006/relationships/hyperlink" Target="../../../../Users/usuario/Documents/Inform&#225;tica/BUSCADOR/INSTALACION%20VIAS/4%20PLANOS%20METRO%20LINEA%20B/94-VI-17-50100-III-73-374-P%20APARATO%20DE%20VIA%20TANG%20A%20LA%20DER.tif" TargetMode="External"/><Relationship Id="rId47" Type="http://schemas.openxmlformats.org/officeDocument/2006/relationships/hyperlink" Target="../../../../Users/usuario/Documents/Inform&#225;tica/BUSCADOR/INSTALACION%20VIAS/4%20PLANOS%20METRO%20LINEA%20B/TV-172.tif" TargetMode="External"/><Relationship Id="rId50" Type="http://schemas.openxmlformats.org/officeDocument/2006/relationships/hyperlink" Target="../../../../Users/usuario/Documents/Inform&#225;tica/BUSCADOR/INSTALACION%20VIAS/4%20PLANOS%20METRO%20LINEA%20B/TV-174.tif" TargetMode="External"/><Relationship Id="rId55" Type="http://schemas.openxmlformats.org/officeDocument/2006/relationships/hyperlink" Target="../../../../Users/usuario/Documents/Inform&#225;tica/BUSCADOR/INSTALACION%20VIAS/4%20PLANOS%20METRO%20LINEA%20B/TV-191.pdf" TargetMode="External"/><Relationship Id="rId63" Type="http://schemas.openxmlformats.org/officeDocument/2006/relationships/hyperlink" Target="../../../../Users/usuario/Documents/Inform&#225;tica/BUSCADOR/INSTALACION%20VIAS/4%20PLANOS%20METRO%20LINEA%20B/TV-2.pdf" TargetMode="External"/><Relationship Id="rId68" Type="http://schemas.openxmlformats.org/officeDocument/2006/relationships/hyperlink" Target="../../../../Users/usuario/Documents/Inform&#225;tica/BUSCADOR/INSTALACION%20VIAS/4%20PLANOS%20METRO%20LINEA%20B/TV-356.jpg" TargetMode="External"/><Relationship Id="rId76" Type="http://schemas.openxmlformats.org/officeDocument/2006/relationships/hyperlink" Target="../../../../Users/usuario/Documents/Inform&#225;tica/BUSCADOR/INSTALACION%20VIAS/4%20PLANOS%20METRO%20LINEA%20B/COMUN%20TG%200.13%20DE%203.15%20A%20IZQ%20361-P.pdf" TargetMode="External"/><Relationship Id="rId84" Type="http://schemas.openxmlformats.org/officeDocument/2006/relationships/hyperlink" Target="../../../../Users/usuario/Documents/Inform&#225;tica/BUSCADOR/INSTALACION%20VIAS/4%20PLANOS%20METRO%20LINEA%20B/79-VI.17-000-III-20-2363-P%202015.pdf" TargetMode="External"/><Relationship Id="rId89" Type="http://schemas.openxmlformats.org/officeDocument/2006/relationships/hyperlink" Target="../../../../Users/usuario/Documents/Inform&#225;tica/BUSCADOR/INSTALACION%20VIAS/4%20PLANOS%20METRO%20LINEA%20B/79-VI.17-000-III-22-2365-P%202015.pdf" TargetMode="External"/><Relationship Id="rId7" Type="http://schemas.openxmlformats.org/officeDocument/2006/relationships/hyperlink" Target="../../../../Users/usuario/Documents/Inform&#225;tica/BUSCADOR/INSTALACION%20VIAS/4%20PLANOS%20METRO%20LINEA%20B/94-VI.17-501000-III-90-391-P.pdf" TargetMode="External"/><Relationship Id="rId71" Type="http://schemas.openxmlformats.org/officeDocument/2006/relationships/hyperlink" Target="../../../../Users/usuario/Documents/Inform&#225;tica/BUSCADOR/INSTALACION%20VIAS/4%20PLANOS%20METRO%20LINEA%20B/94-VI.8-501000-III-46-221-P.pdf" TargetMode="External"/><Relationship Id="rId92" Type="http://schemas.openxmlformats.org/officeDocument/2006/relationships/hyperlink" Target="../../../../Users/usuario/Documents/Inform&#225;tica/BUSCADOR/INSTALACION%20VIAS/4%20PLANOS%20METRO%20LINEA%20B/79-VI.17-000-III-21-2364-P%202015.pdf" TargetMode="External"/><Relationship Id="rId2" Type="http://schemas.openxmlformats.org/officeDocument/2006/relationships/hyperlink" Target="../../../../Users/usuario/Documents/Inform&#225;tica/BUSCADOR/INSTALACION%20VIAS/4%20PLANOS%20METRO%20LINEA%20B/94-VI.17-501000-III-78-379-P.pdf" TargetMode="External"/><Relationship Id="rId16" Type="http://schemas.openxmlformats.org/officeDocument/2006/relationships/hyperlink" Target="../../../../Users/usuario/Documents/Inform&#225;tica/BUSCADOR/INSTALACION%20VIAS/4%20PLANOS%20METRO%20LINEA%20B/94-VI.8-501000-III-09-24-P.pdf" TargetMode="External"/><Relationship Id="rId29" Type="http://schemas.openxmlformats.org/officeDocument/2006/relationships/hyperlink" Target="../../../../Users/usuario/Documents/Inform&#225;tica/BUSCADOR/INSTALACION%20VIAS/4%20PLANOS%20METRO%20LINEA%20B/94-VI.17-501000-III-05-19-P.pdf" TargetMode="External"/><Relationship Id="rId11" Type="http://schemas.openxmlformats.org/officeDocument/2006/relationships/hyperlink" Target="../../../../Users/usuario/Documents/Inform&#225;tica/BUSCADOR/INSTALACION%20VIAS/4%20PLANOS%20METRO%20LINEA%20B/94-VI.8-5001000-III-47-222-P.pdf" TargetMode="External"/><Relationship Id="rId24" Type="http://schemas.openxmlformats.org/officeDocument/2006/relationships/hyperlink" Target="../../../../Users/usuario/Documents/Inform&#225;tica/BUSCADOR/INSTALACION%20VIAS/4%20PLANOS%20METRO%20LINEA%20B/94-VI.17-501000-III-02-16-P.pdf" TargetMode="External"/><Relationship Id="rId32" Type="http://schemas.openxmlformats.org/officeDocument/2006/relationships/hyperlink" Target="../../../../Users/usuario/Documents/Inform&#225;tica/BUSCADOR/INSTALACION%20VIAS/4%20PLANOS%20METRO%20LINEA%20B/02%2094VI17501000III0620P%20DURMIENTETIPO%20S%20MONOLITICO.pdf" TargetMode="External"/><Relationship Id="rId37" Type="http://schemas.openxmlformats.org/officeDocument/2006/relationships/hyperlink" Target="../../../../Users/usuario/Documents/Inform&#225;tica/BUSCADOR/INSTALACION%20VIAS/4%20PLANOS%20METRO%20LINEA%20B/94-VI.17-501000-III-112-413-P.pdf" TargetMode="External"/><Relationship Id="rId40" Type="http://schemas.openxmlformats.org/officeDocument/2006/relationships/hyperlink" Target="../../../../Users/usuario/Documents/Inform&#225;tica/BUSCADOR/INSTALACION%20VIAS/4%20PLANOS%20METRO%20LINEA%20B/94-VI-17-501000-III-71-372-P%20APARATO%20DE%20VIA%20TANG%20A%20LA%20DER.tif" TargetMode="External"/><Relationship Id="rId45" Type="http://schemas.openxmlformats.org/officeDocument/2006/relationships/hyperlink" Target="../../../../Users/usuario/Documents/Inform&#225;tica/BUSCADOR/INSTALACION%20VIAS/4%20PLANOS%20METRO%20LINEA%20B/94-VI-17-501000-III-80-381-P%20APARATO%20DE%20VIA%20TANG%20A%20LA%20DER.tif" TargetMode="External"/><Relationship Id="rId53" Type="http://schemas.openxmlformats.org/officeDocument/2006/relationships/hyperlink" Target="../../../../Users/usuario/Documents/Inform&#225;tica/BUSCADOR/INSTALACION%20VIAS/4%20PLANOS%20METRO%20LINEA%20B/TV-181.tif" TargetMode="External"/><Relationship Id="rId58" Type="http://schemas.openxmlformats.org/officeDocument/2006/relationships/hyperlink" Target="../../../../Users/usuario/Documents/Inform&#225;tica/BUSCADOR/INSTALACION%20VIAS/4%20PLANOS%20METRO%20LINEA%20B/TV-201.pdf" TargetMode="External"/><Relationship Id="rId66" Type="http://schemas.openxmlformats.org/officeDocument/2006/relationships/hyperlink" Target="../../../../Users/usuario/Documents/Inform&#225;tica/BUSCADOR/INSTALACION%20VIAS/4%20PLANOS%20METRO%20LINEA%20B/TV-355.pdf" TargetMode="External"/><Relationship Id="rId74" Type="http://schemas.openxmlformats.org/officeDocument/2006/relationships/hyperlink" Target="../../../../Users/usuario/Documents/Inform&#225;tica/BUSCADOR/INSTALACION%20VIAS/4%20PLANOS%20METRO%20LINEA%20B/COMUN%20TG%200.13%20DE%203.15%20A%20DER%20360-P.pdf" TargetMode="External"/><Relationship Id="rId79" Type="http://schemas.openxmlformats.org/officeDocument/2006/relationships/hyperlink" Target="../../../../Users/usuario/Documents/Inform&#225;tica/BUSCADOR/INSTALACION%20VIAS/4%20PLANOS%20METRO%20LINEA%20B/96-VI.17-501000-III-183-537-P-IZQUIERDA.pdf" TargetMode="External"/><Relationship Id="rId87" Type="http://schemas.openxmlformats.org/officeDocument/2006/relationships/hyperlink" Target="../../../../Users/usuario/Documents/Inform&#225;tica/BUSCADOR/INSTALACION%20VIAS/4%20PLANOS%20METRO%20LINEA%20B/APTO%20TG%200.13%20A%20DERECHA%20S-N.pdf" TargetMode="External"/><Relationship Id="rId5" Type="http://schemas.openxmlformats.org/officeDocument/2006/relationships/hyperlink" Target="../../../../Users/usuario/Documents/Inform&#225;tica/BUSCADOR/INSTALACION%20VIAS/4%20PLANOS%20METRO%20LINEA%20B/94-VI.17-501000-III-95-396-P.pdf" TargetMode="External"/><Relationship Id="rId61" Type="http://schemas.openxmlformats.org/officeDocument/2006/relationships/hyperlink" Target="../../../../Users/usuario/Documents/Inform&#225;tica/BUSCADOR/INSTALACION%20VIAS/4%20PLANOS%20METRO%20LINEA%20B/TV-1%20CORTE%20TIPO%20DE%20UN%20TUNEL%20CON%20DOS%20VIAS%20EN%20RECTA.pdf" TargetMode="External"/><Relationship Id="rId82" Type="http://schemas.openxmlformats.org/officeDocument/2006/relationships/hyperlink" Target="../../../../Users/usuario/Documents/Inform&#225;tica/BUSCADOR/INSTALACION%20VIAS/4%20PLANOS%20METRO%20LINEA%20B/79-VI.17-000-III-19-2362-P%202015.pdf" TargetMode="External"/><Relationship Id="rId90" Type="http://schemas.openxmlformats.org/officeDocument/2006/relationships/hyperlink" Target="../../../../Users/usuario/Documents/Inform&#225;tica/BUSCADOR/INSTALACION%20VIAS/4%20PLANOS%20METRO%20LINEA%20B/79-VI.17-000-III-22-2365-P%202015.pdf" TargetMode="External"/><Relationship Id="rId95" Type="http://schemas.openxmlformats.org/officeDocument/2006/relationships/printerSettings" Target="../printerSettings/printerSettings2.bin"/><Relationship Id="rId19" Type="http://schemas.openxmlformats.org/officeDocument/2006/relationships/hyperlink" Target="../../../../Users/usuario/Documents/Inform&#225;tica/BUSCADOR/INSTALACION%20VIAS/4%20PLANOS%20METRO%20LINEA%20B/94-VI.17-501000-III-108-409-P.pdf" TargetMode="External"/><Relationship Id="rId14" Type="http://schemas.openxmlformats.org/officeDocument/2006/relationships/hyperlink" Target="../../../../Users/usuario/Documents/Inform&#225;tica/BUSCADOR/INSTALACION%20VIAS/4%20PLANOS%20METRO%20LINEA%20B/94-VI.8-501000-III-118-436-P.pdf" TargetMode="External"/><Relationship Id="rId22" Type="http://schemas.openxmlformats.org/officeDocument/2006/relationships/hyperlink" Target="../../../../Users/usuario/Documents/Inform&#225;tica/BUSCADOR/INSTALACION%20VIAS/4%20PLANOS%20METRO%20LINEA%20B/95-VI.17-501000-III-132-472-P.pdf" TargetMode="External"/><Relationship Id="rId27" Type="http://schemas.openxmlformats.org/officeDocument/2006/relationships/hyperlink" Target="../../../../Users/usuario/Documents/Inform&#225;tica/BUSCADOR/INSTALACION%20VIAS/4%20PLANOS%20METRO%20LINEA%20B/01%2094VI17501000III0418P%20DURMIENTETIPO%20SO%20BIBLOCK.pdf" TargetMode="External"/><Relationship Id="rId30" Type="http://schemas.openxmlformats.org/officeDocument/2006/relationships/hyperlink" Target="../../../../Users/usuario/Documents/Inform&#225;tica/BUSCADOR/INSTALACION%20VIAS/4%20PLANOS%20METRO%20LINEA%20B/94-VI.17-501000-III-05-19-P.pdf" TargetMode="External"/><Relationship Id="rId35" Type="http://schemas.openxmlformats.org/officeDocument/2006/relationships/hyperlink" Target="../../../../Users/usuario/Documents/Inform&#225;tica/BUSCADOR/INSTALACION%20VIAS/4%20PLANOS%20METRO%20LINEA%20B/94-VI.17-501000-III-23-57-P.pdf" TargetMode="External"/><Relationship Id="rId43" Type="http://schemas.openxmlformats.org/officeDocument/2006/relationships/hyperlink" Target="../../../../Users/usuario/Documents/Inform&#225;tica/BUSCADOR/INSTALACION%20VIAS/4%20PLANOS%20METRO%20LINEA%20B/94-VI-17-501000-III-76-377-P%20APARATO%20DE%20VIA%20TANG%20A%20LA%20DER.tif" TargetMode="External"/><Relationship Id="rId48" Type="http://schemas.openxmlformats.org/officeDocument/2006/relationships/hyperlink" Target="../../../../Users/usuario/Documents/Inform&#225;tica/BUSCADOR/INSTALACION%20VIAS/4%20PLANOS%20METRO%20LINEA%20B/TV-172.tif" TargetMode="External"/><Relationship Id="rId56" Type="http://schemas.openxmlformats.org/officeDocument/2006/relationships/hyperlink" Target="../../../../Users/usuario/Documents/Inform&#225;tica/BUSCADOR/INSTALACION%20VIAS/4%20PLANOS%20METRO%20LINEA%20B/TV-191.pdf" TargetMode="External"/><Relationship Id="rId64" Type="http://schemas.openxmlformats.org/officeDocument/2006/relationships/hyperlink" Target="../../../../Users/usuario/Documents/Inform&#225;tica/BUSCADOR/INSTALACION%20VIAS/4%20PLANOS%20METRO%20LINEA%20B/TV-2.pdf" TargetMode="External"/><Relationship Id="rId69" Type="http://schemas.openxmlformats.org/officeDocument/2006/relationships/hyperlink" Target="../../../../Users/usuario/Documents/Inform&#225;tica/BUSCADOR/INSTALACION%20VIAS/4%20PLANOS%20METRO%20LINEA%20B/87-VI.17-85232-III-1-1948-P.pdf" TargetMode="External"/><Relationship Id="rId77" Type="http://schemas.openxmlformats.org/officeDocument/2006/relationships/hyperlink" Target="../../../../Users/usuario/Documents/Inform&#225;tica/BUSCADOR/INSTALACION%20VIAS/4%20PLANOS%20METRO%20LINEA%20B/96-VI.17-501000-III-183-537-P-DERECHA.pdf" TargetMode="External"/><Relationship Id="rId8" Type="http://schemas.openxmlformats.org/officeDocument/2006/relationships/hyperlink" Target="../../../../Users/usuario/Documents/Inform&#225;tica/BUSCADOR/INSTALACION%20VIAS/4%20PLANOS%20METRO%20LINEA%20B/94-VI.17-501000-III-90-391-P.pdf" TargetMode="External"/><Relationship Id="rId51" Type="http://schemas.openxmlformats.org/officeDocument/2006/relationships/hyperlink" Target="../../../../Users/usuario/Documents/Inform&#225;tica/BUSCADOR/INSTALACION%20VIAS/4%20PLANOS%20METRO%20LINEA%20B/TV-179.tif" TargetMode="External"/><Relationship Id="rId72" Type="http://schemas.openxmlformats.org/officeDocument/2006/relationships/hyperlink" Target="../../../../Users/usuario/Documents/Inform&#225;tica/BUSCADOR/INSTALACION%20VIAS/4%20PLANOS%20METRO%20LINEA%20B/94-VI.8-501000-III-46-221-P.pdf" TargetMode="External"/><Relationship Id="rId80" Type="http://schemas.openxmlformats.org/officeDocument/2006/relationships/hyperlink" Target="../../../../Users/usuario/Documents/Inform&#225;tica/BUSCADOR/INSTALACION%20VIAS/4%20PLANOS%20METRO%20LINEA%20B/96-VI.17-501000-III-183-537-P-IZQUIERDA.pdf" TargetMode="External"/><Relationship Id="rId85" Type="http://schemas.openxmlformats.org/officeDocument/2006/relationships/hyperlink" Target="../../../../Users/usuario/Documents/Inform&#225;tica/BUSCADOR/INSTALACION%20VIAS/4%20PLANOS%20METRO%20LINEA%20B/APTO%20TG%200.13%20A%20IZQUIERDA%20S-N.pdf" TargetMode="External"/><Relationship Id="rId93" Type="http://schemas.openxmlformats.org/officeDocument/2006/relationships/hyperlink" Target="../../../../Users/usuario/Documents/Inform&#225;tica/BUSCADOR/INSTALACION%20VIAS/4%20PLANOS%20METRO%20LINEA%20B/TV-752%202016.pdf" TargetMode="External"/><Relationship Id="rId3" Type="http://schemas.openxmlformats.org/officeDocument/2006/relationships/hyperlink" Target="../../../../Users/usuario/Documents/Inform&#225;tica/BUSCADOR/INSTALACION%20VIAS/4%20PLANOS%20METRO%20LINEA%20B/94-VI.17-501000-III-89-390-P.pdf" TargetMode="External"/><Relationship Id="rId12" Type="http://schemas.openxmlformats.org/officeDocument/2006/relationships/hyperlink" Target="../../../../Users/usuario/Documents/Inform&#225;tica/BUSCADOR/INSTALACION%20VIAS/4%20PLANOS%20METRO%20LINEA%20B/94-VI.8-5001000-III-47-222-P.pdf" TargetMode="External"/><Relationship Id="rId17" Type="http://schemas.openxmlformats.org/officeDocument/2006/relationships/hyperlink" Target="../../../../Users/usuario/Documents/Inform&#225;tica/BUSCADOR/INSTALACION%20VIAS/4%20PLANOS%20METRO%20LINEA%20B/94-VI.8-501000-III-10-25-P.pdf" TargetMode="External"/><Relationship Id="rId25" Type="http://schemas.openxmlformats.org/officeDocument/2006/relationships/hyperlink" Target="../../../../Users/usuario/Documents/Inform&#225;tica/BUSCADOR/INSTALACION%20VIAS/4%20PLANOS%20METRO%20LINEA%20B/94-VI.17-501000-III-03-17-P.pdf" TargetMode="External"/><Relationship Id="rId33" Type="http://schemas.openxmlformats.org/officeDocument/2006/relationships/hyperlink" Target="../../../../Users/usuario/Documents/Inform&#225;tica/BUSCADOR/INSTALACION%20VIAS/4%20PLANOS%20METRO%20LINEA%20B/03%2094VI17501000III0721P%20DURMIENTETIPO%20SO%20MONOLITICO.pdf" TargetMode="External"/><Relationship Id="rId38" Type="http://schemas.openxmlformats.org/officeDocument/2006/relationships/hyperlink" Target="../../../../Users/usuario/Documents/Inform&#225;tica/BUSCADOR/INSTALACION%20VIAS/4%20PLANOS%20METRO%20LINEA%20B/94-VI.17-501000-III-112-413-P.pdf" TargetMode="External"/><Relationship Id="rId46" Type="http://schemas.openxmlformats.org/officeDocument/2006/relationships/hyperlink" Target="../../../../Users/usuario/Documents/Inform&#225;tica/BUSCADOR/INSTALACION%20VIAS/4%20PLANOS%20METRO%20LINEA%20B/94-VI-17-501000-III-80-381-P%20APARATO%20DE%20VIA%20TANG%20A%20LA%20DER.tif" TargetMode="External"/><Relationship Id="rId59" Type="http://schemas.openxmlformats.org/officeDocument/2006/relationships/hyperlink" Target="../../../../Users/usuario/Documents/Inform&#225;tica/BUSCADOR/INSTALACION%20VIAS/4%20PLANOS%20METRO%20LINEA%20B/TV-280.pdf" TargetMode="External"/><Relationship Id="rId67" Type="http://schemas.openxmlformats.org/officeDocument/2006/relationships/hyperlink" Target="../../../../Users/usuario/Documents/Inform&#225;tica/BUSCADOR/INSTALACION%20VIAS/4%20PLANOS%20METRO%20LINEA%20B/TV-356.jpg" TargetMode="External"/><Relationship Id="rId20" Type="http://schemas.openxmlformats.org/officeDocument/2006/relationships/hyperlink" Target="../../../../Users/usuario/Documents/Inform&#225;tica/BUSCADOR/INSTALACION%20VIAS/4%20PLANOS%20METRO%20LINEA%20B/94-VI.17-501000-III-108-409-P.pdf" TargetMode="External"/><Relationship Id="rId41" Type="http://schemas.openxmlformats.org/officeDocument/2006/relationships/hyperlink" Target="../../../../Users/usuario/Documents/Inform&#225;tica/BUSCADOR/INSTALACION%20VIAS/4%20PLANOS%20METRO%20LINEA%20B/94-VI-17-50100-III-73-374-P%20APARATO%20DE%20VIA%20TANG%20A%20LA%20DER.tif" TargetMode="External"/><Relationship Id="rId54" Type="http://schemas.openxmlformats.org/officeDocument/2006/relationships/hyperlink" Target="../../../../Users/usuario/Documents/Inform&#225;tica/BUSCADOR/INSTALACION%20VIAS/4%20PLANOS%20METRO%20LINEA%20B/TV-181.tif" TargetMode="External"/><Relationship Id="rId62" Type="http://schemas.openxmlformats.org/officeDocument/2006/relationships/hyperlink" Target="../../../../Users/usuario/Documents/Inform&#225;tica/BUSCADOR/INSTALACION%20VIAS/4%20PLANOS%20METRO%20LINEA%20B/TV-1%20CORTE%20TIPO%20DE%20UN%20TUNEL%20CON%20DOS%20VIAS%20EN%20RECTA.pdf" TargetMode="External"/><Relationship Id="rId70" Type="http://schemas.openxmlformats.org/officeDocument/2006/relationships/hyperlink" Target="../../../../Users/usuario/Documents/Inform&#225;tica/BUSCADOR/INSTALACION%20VIAS/4%20PLANOS%20METRO%20LINEA%20B/87-VI.17-85232-III-1-1948-P.pdf" TargetMode="External"/><Relationship Id="rId75" Type="http://schemas.openxmlformats.org/officeDocument/2006/relationships/hyperlink" Target="../../../../Users/usuario/Documents/Inform&#225;tica/BUSCADOR/INSTALACION%20VIAS/4%20PLANOS%20METRO%20LINEA%20B/COMUN%20TG%200.13%20DE%203.15%20A%20IZQ%20361-P.pdf" TargetMode="External"/><Relationship Id="rId83" Type="http://schemas.openxmlformats.org/officeDocument/2006/relationships/hyperlink" Target="../../../../Users/usuario/Documents/Inform&#225;tica/BUSCADOR/INSTALACION%20VIAS/4%20PLANOS%20METRO%20LINEA%20B/79-VI.17-000-III-20-2363-P%202015.pdf" TargetMode="External"/><Relationship Id="rId88" Type="http://schemas.openxmlformats.org/officeDocument/2006/relationships/hyperlink" Target="../../../../Users/usuario/Documents/Inform&#225;tica/BUSCADOR/INSTALACION%20VIAS/4%20PLANOS%20METRO%20LINEA%20B/APTO%20TG%200.13%20A%20IZQUIERDA%20S-N.pdf" TargetMode="External"/><Relationship Id="rId91" Type="http://schemas.openxmlformats.org/officeDocument/2006/relationships/hyperlink" Target="../../../../Users/usuario/Documents/Inform&#225;tica/BUSCADOR/INSTALACION%20VIAS/4%20PLANOS%20METRO%20LINEA%20B/79-VI.17-000-III-21-2364-P%202015.pdf" TargetMode="External"/><Relationship Id="rId1" Type="http://schemas.openxmlformats.org/officeDocument/2006/relationships/hyperlink" Target="../../../../Users/usuario/Documents/Inform&#225;tica/BUSCADOR/INSTALACION%20VIAS/4%20PLANOS%20METRO%20LINEA%20B/94-VI.17-501000-III-78-379-P.pdf" TargetMode="External"/><Relationship Id="rId6" Type="http://schemas.openxmlformats.org/officeDocument/2006/relationships/hyperlink" Target="../../../../Users/usuario/Documents/Inform&#225;tica/BUSCADOR/INSTALACION%20VIAS/4%20PLANOS%20METRO%20LINEA%20B/94-VI.17-501000-III-95-396-P.pdf" TargetMode="External"/><Relationship Id="rId15" Type="http://schemas.openxmlformats.org/officeDocument/2006/relationships/hyperlink" Target="../../../../Users/usuario/Documents/Inform&#225;tica/BUSCADOR/INSTALACION%20VIAS/4%20PLANOS%20METRO%20LINEA%20B/94-VI.8-501000-III-09-24-P.pdf" TargetMode="External"/><Relationship Id="rId23" Type="http://schemas.openxmlformats.org/officeDocument/2006/relationships/hyperlink" Target="../../../../Users/usuario/Documents/Inform&#225;tica/BUSCADOR/INSTALACION%20VIAS/4%20PLANOS%20METRO%20LINEA%20B/94-VI.17-501000-III-02-16-P.pdf" TargetMode="External"/><Relationship Id="rId28" Type="http://schemas.openxmlformats.org/officeDocument/2006/relationships/hyperlink" Target="../../../../Users/usuario/Documents/Inform&#225;tica/BUSCADOR/INSTALACION%20VIAS/4%20PLANOS%20METRO%20LINEA%20B/01%2094VI17501000III0418P%20DURMIENTETIPO%20SO%20BIBLOCK.pdf" TargetMode="External"/><Relationship Id="rId36" Type="http://schemas.openxmlformats.org/officeDocument/2006/relationships/hyperlink" Target="../../../../Users/usuario/Documents/Inform&#225;tica/BUSCADOR/INSTALACION%20VIAS/4%20PLANOS%20METRO%20LINEA%20B/94-VI.17-501000-III-23-57-P.pdf" TargetMode="External"/><Relationship Id="rId49" Type="http://schemas.openxmlformats.org/officeDocument/2006/relationships/hyperlink" Target="../../../../Users/usuario/Documents/Inform&#225;tica/BUSCADOR/INSTALACION%20VIAS/4%20PLANOS%20METRO%20LINEA%20B/TV-174.tif" TargetMode="External"/><Relationship Id="rId57" Type="http://schemas.openxmlformats.org/officeDocument/2006/relationships/hyperlink" Target="../../../../Users/usuario/Documents/Inform&#225;tica/BUSCADOR/INSTALACION%20VIAS/4%20PLANOS%20METRO%20LINEA%20B/TV-201.pdf" TargetMode="External"/><Relationship Id="rId10" Type="http://schemas.openxmlformats.org/officeDocument/2006/relationships/hyperlink" Target="../../../../Users/usuario/Documents/Inform&#225;tica/BUSCADOR/INSTALACION%20VIAS/4%20PLANOS%20METRO%20LINEA%20B/94-VI.8-501000-III-116-434-P.pdf" TargetMode="External"/><Relationship Id="rId31" Type="http://schemas.openxmlformats.org/officeDocument/2006/relationships/hyperlink" Target="../../../../Users/usuario/Documents/Inform&#225;tica/BUSCADOR/INSTALACION%20VIAS/4%20PLANOS%20METRO%20LINEA%20B/02%2094VI17501000III0620P%20DURMIENTETIPO%20S%20MONOLITICO.pdf" TargetMode="External"/><Relationship Id="rId44" Type="http://schemas.openxmlformats.org/officeDocument/2006/relationships/hyperlink" Target="../../../../Users/usuario/Documents/Inform&#225;tica/BUSCADOR/INSTALACION%20VIAS/4%20PLANOS%20METRO%20LINEA%20B/94-VI-17-501000-III-76-377-P%20APARATO%20DE%20VIA%20TANG%20A%20LA%20DER.tif" TargetMode="External"/><Relationship Id="rId52" Type="http://schemas.openxmlformats.org/officeDocument/2006/relationships/hyperlink" Target="../../../../Users/usuario/Documents/Inform&#225;tica/BUSCADOR/INSTALACION%20VIAS/4%20PLANOS%20METRO%20LINEA%20B/TV-179.tif" TargetMode="External"/><Relationship Id="rId60" Type="http://schemas.openxmlformats.org/officeDocument/2006/relationships/hyperlink" Target="../../../../Users/usuario/Documents/Inform&#225;tica/BUSCADOR/INSTALACION%20VIAS/4%20PLANOS%20METRO%20LINEA%20B/TV-280.pdf" TargetMode="External"/><Relationship Id="rId65" Type="http://schemas.openxmlformats.org/officeDocument/2006/relationships/hyperlink" Target="../../../../Users/usuario/Documents/Inform&#225;tica/BUSCADOR/INSTALACION%20VIAS/4%20PLANOS%20METRO%20LINEA%20B/TV-355.pdf" TargetMode="External"/><Relationship Id="rId73" Type="http://schemas.openxmlformats.org/officeDocument/2006/relationships/hyperlink" Target="../../../../Users/usuario/Documents/Inform&#225;tica/BUSCADOR/INSTALACION%20VIAS/4%20PLANOS%20METRO%20LINEA%20B/COMUN%20TG%200.13%20DE%203.15%20A%20DER%20360-P.pdf" TargetMode="External"/><Relationship Id="rId78" Type="http://schemas.openxmlformats.org/officeDocument/2006/relationships/hyperlink" Target="../../../../Users/usuario/Documents/Inform&#225;tica/BUSCADOR/INSTALACION%20VIAS/4%20PLANOS%20METRO%20LINEA%20B/96-VI.17-501000-III-183-537-P-DERECHA.pdf" TargetMode="External"/><Relationship Id="rId81" Type="http://schemas.openxmlformats.org/officeDocument/2006/relationships/hyperlink" Target="../../../../Users/usuario/Documents/Inform&#225;tica/BUSCADOR/INSTALACION%20VIAS/4%20PLANOS%20METRO%20LINEA%20B/79-VI.17-000-III-19-2362-P%202015.pdf" TargetMode="External"/><Relationship Id="rId86" Type="http://schemas.openxmlformats.org/officeDocument/2006/relationships/hyperlink" Target="../../../../Users/usuario/Documents/Inform&#225;tica/BUSCADOR/INSTALACION%20VIAS/4%20PLANOS%20METRO%20LINEA%20B/APTO%20TG%200.13%20A%20DERECHA%20S-N.pdf" TargetMode="External"/><Relationship Id="rId94" Type="http://schemas.openxmlformats.org/officeDocument/2006/relationships/hyperlink" Target="../../../../Users/usuario/Documents/Inform&#225;tica/BUSCADOR/INSTALACION%20VIAS/4%20PLANOS%20METRO%20LINEA%20B/TV-752%202016.pdf" TargetMode="External"/><Relationship Id="rId4" Type="http://schemas.openxmlformats.org/officeDocument/2006/relationships/hyperlink" Target="../../../../Users/usuario/Documents/Inform&#225;tica/BUSCADOR/INSTALACION%20VIAS/4%20PLANOS%20METRO%20LINEA%20B/94-VI.17-501000-III-89-390-P.pdf" TargetMode="External"/><Relationship Id="rId9" Type="http://schemas.openxmlformats.org/officeDocument/2006/relationships/hyperlink" Target="../../../../Users/usuario/Documents/Inform&#225;tica/BUSCADOR/INSTALACION%20VIAS/4%20PLANOS%20METRO%20LINEA%20B/94-VI.8-501000-III-116-434-P.pdf" TargetMode="External"/></Relationships>
</file>

<file path=xl/worksheets/_rels/sheet3.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206"/>
  <sheetViews>
    <sheetView zoomScale="70" zoomScaleNormal="70" workbookViewId="0">
      <selection activeCell="I8" sqref="I8"/>
    </sheetView>
  </sheetViews>
  <sheetFormatPr baseColWidth="10" defaultRowHeight="15" x14ac:dyDescent="0.25"/>
  <cols>
    <col min="1" max="1" width="4.5703125" customWidth="1"/>
    <col min="2" max="2" width="11.5703125" style="1" customWidth="1"/>
    <col min="3" max="3" width="31.7109375" style="1" customWidth="1"/>
    <col min="4" max="4" width="34.5703125" style="27" customWidth="1"/>
    <col min="5" max="5" width="42" customWidth="1"/>
    <col min="6" max="6" width="69.42578125" customWidth="1"/>
    <col min="7" max="7" width="17.85546875" customWidth="1"/>
  </cols>
  <sheetData>
    <row r="1" spans="1:7" ht="34.5" thickBot="1" x14ac:dyDescent="0.55000000000000004">
      <c r="B1" s="18"/>
      <c r="C1" s="24"/>
      <c r="D1" s="18"/>
      <c r="E1" s="18"/>
      <c r="F1" s="18"/>
      <c r="G1" s="19"/>
    </row>
    <row r="2" spans="1:7" ht="40.5" x14ac:dyDescent="0.25">
      <c r="B2" s="20" t="s">
        <v>104</v>
      </c>
      <c r="C2" s="25" t="s">
        <v>400</v>
      </c>
      <c r="D2" s="21" t="s">
        <v>1</v>
      </c>
      <c r="E2" s="21" t="s">
        <v>393</v>
      </c>
      <c r="F2" s="21" t="s">
        <v>163</v>
      </c>
      <c r="G2" s="21" t="s">
        <v>164</v>
      </c>
    </row>
    <row r="3" spans="1:7" ht="75" x14ac:dyDescent="0.25">
      <c r="A3" s="3"/>
      <c r="B3" s="13">
        <v>1</v>
      </c>
      <c r="C3" s="22" t="s">
        <v>401</v>
      </c>
      <c r="D3" s="14" t="s">
        <v>44</v>
      </c>
      <c r="E3" s="15" t="s">
        <v>354</v>
      </c>
      <c r="F3" s="4" t="s">
        <v>339</v>
      </c>
      <c r="G3" s="13" t="s">
        <v>333</v>
      </c>
    </row>
    <row r="4" spans="1:7" ht="75" x14ac:dyDescent="0.25">
      <c r="A4" s="3"/>
      <c r="B4" s="13">
        <v>2</v>
      </c>
      <c r="C4" s="22" t="s">
        <v>402</v>
      </c>
      <c r="D4" s="14" t="s">
        <v>46</v>
      </c>
      <c r="E4" s="15" t="s">
        <v>315</v>
      </c>
      <c r="F4" s="4" t="s">
        <v>341</v>
      </c>
      <c r="G4" s="13" t="s">
        <v>335</v>
      </c>
    </row>
    <row r="5" spans="1:7" ht="75" x14ac:dyDescent="0.25">
      <c r="A5" s="3"/>
      <c r="B5" s="13">
        <v>3</v>
      </c>
      <c r="C5" s="22" t="s">
        <v>403</v>
      </c>
      <c r="D5" s="14" t="s">
        <v>47</v>
      </c>
      <c r="E5" s="10" t="s">
        <v>316</v>
      </c>
      <c r="F5" s="4" t="s">
        <v>342</v>
      </c>
      <c r="G5" s="13" t="s">
        <v>336</v>
      </c>
    </row>
    <row r="6" spans="1:7" ht="64.5" customHeight="1" x14ac:dyDescent="0.25">
      <c r="A6" s="3"/>
      <c r="B6" s="13">
        <v>4</v>
      </c>
      <c r="C6" s="13" t="s">
        <v>404</v>
      </c>
      <c r="D6" s="17" t="s">
        <v>396</v>
      </c>
      <c r="E6" s="28" t="s">
        <v>118</v>
      </c>
      <c r="F6" s="4" t="s">
        <v>158</v>
      </c>
      <c r="G6" s="11"/>
    </row>
    <row r="7" spans="1:7" ht="60" x14ac:dyDescent="0.25">
      <c r="A7" s="3"/>
      <c r="B7" s="13">
        <v>5</v>
      </c>
      <c r="C7" s="13" t="s">
        <v>405</v>
      </c>
      <c r="D7" s="17" t="s">
        <v>119</v>
      </c>
      <c r="E7" s="15" t="s">
        <v>120</v>
      </c>
      <c r="F7" s="4" t="s">
        <v>159</v>
      </c>
      <c r="G7" s="11"/>
    </row>
    <row r="8" spans="1:7" ht="75" x14ac:dyDescent="0.25">
      <c r="A8" s="3"/>
      <c r="B8" s="13">
        <v>6</v>
      </c>
      <c r="C8" s="13" t="s">
        <v>406</v>
      </c>
      <c r="D8" s="17" t="s">
        <v>123</v>
      </c>
      <c r="E8" s="15" t="s">
        <v>124</v>
      </c>
      <c r="F8" s="4" t="s">
        <v>161</v>
      </c>
      <c r="G8" s="11"/>
    </row>
    <row r="9" spans="1:7" ht="75" x14ac:dyDescent="0.25">
      <c r="A9" s="3"/>
      <c r="B9" s="13">
        <v>7</v>
      </c>
      <c r="C9" s="13" t="s">
        <v>407</v>
      </c>
      <c r="D9" s="17" t="s">
        <v>121</v>
      </c>
      <c r="E9" s="29" t="s">
        <v>122</v>
      </c>
      <c r="F9" s="4" t="s">
        <v>160</v>
      </c>
      <c r="G9" s="11"/>
    </row>
    <row r="10" spans="1:7" ht="75" x14ac:dyDescent="0.25">
      <c r="A10" s="3"/>
      <c r="B10" s="13">
        <v>8</v>
      </c>
      <c r="C10" s="13" t="s">
        <v>307</v>
      </c>
      <c r="D10" s="14" t="s">
        <v>307</v>
      </c>
      <c r="E10" s="15" t="s">
        <v>360</v>
      </c>
      <c r="F10" s="4" t="s">
        <v>345</v>
      </c>
      <c r="G10" s="13" t="s">
        <v>317</v>
      </c>
    </row>
    <row r="11" spans="1:7" ht="45" x14ac:dyDescent="0.25">
      <c r="A11" s="3"/>
      <c r="B11" s="13">
        <v>9</v>
      </c>
      <c r="C11" s="13" t="s">
        <v>36</v>
      </c>
      <c r="D11" s="14" t="s">
        <v>36</v>
      </c>
      <c r="E11" s="15" t="s">
        <v>351</v>
      </c>
      <c r="F11" s="4" t="s">
        <v>325</v>
      </c>
      <c r="G11" s="11"/>
    </row>
    <row r="12" spans="1:7" ht="45" x14ac:dyDescent="0.25">
      <c r="A12" s="3"/>
      <c r="B12" s="13">
        <v>10</v>
      </c>
      <c r="C12" s="13" t="s">
        <v>37</v>
      </c>
      <c r="D12" s="14" t="s">
        <v>37</v>
      </c>
      <c r="E12" s="15" t="s">
        <v>309</v>
      </c>
      <c r="F12" s="4" t="s">
        <v>326</v>
      </c>
      <c r="G12" s="11"/>
    </row>
    <row r="13" spans="1:7" ht="45" x14ac:dyDescent="0.25">
      <c r="A13" s="3"/>
      <c r="B13" s="13">
        <v>11</v>
      </c>
      <c r="C13" s="13" t="s">
        <v>38</v>
      </c>
      <c r="D13" s="14" t="s">
        <v>38</v>
      </c>
      <c r="E13" s="15" t="s">
        <v>395</v>
      </c>
      <c r="F13" s="4" t="s">
        <v>324</v>
      </c>
      <c r="G13" s="11"/>
    </row>
    <row r="14" spans="1:7" ht="48.75" customHeight="1" x14ac:dyDescent="0.25">
      <c r="A14" s="3"/>
      <c r="B14" s="13">
        <v>12</v>
      </c>
      <c r="C14" s="13" t="s">
        <v>39</v>
      </c>
      <c r="D14" s="14" t="s">
        <v>39</v>
      </c>
      <c r="E14" s="15" t="s">
        <v>310</v>
      </c>
      <c r="F14" s="4" t="s">
        <v>321</v>
      </c>
      <c r="G14" s="11"/>
    </row>
    <row r="15" spans="1:7" ht="36" customHeight="1" x14ac:dyDescent="0.25">
      <c r="A15" s="3"/>
      <c r="B15" s="13">
        <v>13</v>
      </c>
      <c r="C15" s="13" t="s">
        <v>40</v>
      </c>
      <c r="D15" s="14" t="s">
        <v>40</v>
      </c>
      <c r="E15" s="15" t="s">
        <v>311</v>
      </c>
      <c r="F15" s="4" t="s">
        <v>323</v>
      </c>
      <c r="G15" s="11"/>
    </row>
    <row r="16" spans="1:7" ht="33" customHeight="1" x14ac:dyDescent="0.25">
      <c r="A16" s="3"/>
      <c r="B16" s="13">
        <v>14</v>
      </c>
      <c r="C16" s="13" t="s">
        <v>41</v>
      </c>
      <c r="D16" s="14" t="s">
        <v>41</v>
      </c>
      <c r="E16" s="15" t="s">
        <v>312</v>
      </c>
      <c r="F16" s="4" t="s">
        <v>322</v>
      </c>
      <c r="G16" s="11"/>
    </row>
    <row r="17" spans="1:7" ht="75" x14ac:dyDescent="0.25">
      <c r="A17" s="3"/>
      <c r="B17" s="13">
        <v>15</v>
      </c>
      <c r="C17" s="13" t="s">
        <v>42</v>
      </c>
      <c r="D17" s="14" t="s">
        <v>42</v>
      </c>
      <c r="E17" s="15" t="s">
        <v>353</v>
      </c>
      <c r="F17" s="4" t="s">
        <v>337</v>
      </c>
      <c r="G17" s="13" t="s">
        <v>331</v>
      </c>
    </row>
    <row r="18" spans="1:7" ht="75" x14ac:dyDescent="0.25">
      <c r="A18" s="3"/>
      <c r="B18" s="13">
        <v>16</v>
      </c>
      <c r="C18" s="13" t="s">
        <v>43</v>
      </c>
      <c r="D18" s="14" t="s">
        <v>43</v>
      </c>
      <c r="E18" s="15" t="s">
        <v>314</v>
      </c>
      <c r="F18" s="4" t="s">
        <v>338</v>
      </c>
      <c r="G18" s="13" t="s">
        <v>332</v>
      </c>
    </row>
    <row r="19" spans="1:7" ht="75" x14ac:dyDescent="0.25">
      <c r="A19" s="3"/>
      <c r="B19" s="13">
        <v>17</v>
      </c>
      <c r="C19" s="13" t="s">
        <v>45</v>
      </c>
      <c r="D19" s="14" t="s">
        <v>45</v>
      </c>
      <c r="E19" s="15" t="s">
        <v>355</v>
      </c>
      <c r="F19" s="4" t="s">
        <v>340</v>
      </c>
      <c r="G19" s="129" t="s">
        <v>334</v>
      </c>
    </row>
    <row r="20" spans="1:7" ht="54.95" customHeight="1" x14ac:dyDescent="0.25">
      <c r="A20" s="3"/>
      <c r="B20" s="288">
        <v>18</v>
      </c>
      <c r="C20" s="288" t="s">
        <v>48</v>
      </c>
      <c r="D20" s="291" t="s">
        <v>48</v>
      </c>
      <c r="E20" s="294" t="s">
        <v>356</v>
      </c>
      <c r="F20" s="4" t="s">
        <v>371</v>
      </c>
      <c r="G20" s="288" t="s">
        <v>317</v>
      </c>
    </row>
    <row r="21" spans="1:7" ht="54.95" customHeight="1" x14ac:dyDescent="0.25">
      <c r="A21" s="3"/>
      <c r="B21" s="290"/>
      <c r="C21" s="290"/>
      <c r="D21" s="293"/>
      <c r="E21" s="296"/>
      <c r="F21" s="5" t="s">
        <v>370</v>
      </c>
      <c r="G21" s="290"/>
    </row>
    <row r="22" spans="1:7" s="2" customFormat="1" ht="22.5" customHeight="1" x14ac:dyDescent="0.25">
      <c r="A22" s="6"/>
      <c r="B22" s="288">
        <v>19</v>
      </c>
      <c r="C22" s="288" t="s">
        <v>49</v>
      </c>
      <c r="D22" s="291" t="s">
        <v>49</v>
      </c>
      <c r="E22" s="294" t="s">
        <v>394</v>
      </c>
      <c r="F22" s="7" t="s">
        <v>385</v>
      </c>
      <c r="G22" s="288" t="s">
        <v>305</v>
      </c>
    </row>
    <row r="23" spans="1:7" s="2" customFormat="1" ht="22.5" customHeight="1" x14ac:dyDescent="0.25">
      <c r="A23" s="6"/>
      <c r="B23" s="289"/>
      <c r="C23" s="289"/>
      <c r="D23" s="292"/>
      <c r="E23" s="295"/>
      <c r="F23" s="7" t="s">
        <v>386</v>
      </c>
      <c r="G23" s="289"/>
    </row>
    <row r="24" spans="1:7" s="2" customFormat="1" ht="22.5" customHeight="1" x14ac:dyDescent="0.25">
      <c r="A24" s="6"/>
      <c r="B24" s="289"/>
      <c r="C24" s="289"/>
      <c r="D24" s="292"/>
      <c r="E24" s="295"/>
      <c r="F24" s="8" t="s">
        <v>388</v>
      </c>
      <c r="G24" s="289"/>
    </row>
    <row r="25" spans="1:7" ht="22.5" customHeight="1" x14ac:dyDescent="0.25">
      <c r="A25" s="3"/>
      <c r="B25" s="290"/>
      <c r="C25" s="290"/>
      <c r="D25" s="293"/>
      <c r="E25" s="296"/>
      <c r="F25" s="5" t="s">
        <v>387</v>
      </c>
      <c r="G25" s="290"/>
    </row>
    <row r="26" spans="1:7" ht="15" customHeight="1" x14ac:dyDescent="0.25">
      <c r="A26" s="3"/>
      <c r="B26" s="288">
        <v>20</v>
      </c>
      <c r="C26" s="288" t="s">
        <v>50</v>
      </c>
      <c r="D26" s="291" t="s">
        <v>50</v>
      </c>
      <c r="E26" s="294" t="s">
        <v>51</v>
      </c>
      <c r="F26" s="4" t="s">
        <v>165</v>
      </c>
      <c r="G26" s="288" t="s">
        <v>294</v>
      </c>
    </row>
    <row r="27" spans="1:7" ht="30" customHeight="1" x14ac:dyDescent="0.25">
      <c r="A27" s="3"/>
      <c r="B27" s="289"/>
      <c r="C27" s="289"/>
      <c r="D27" s="292"/>
      <c r="E27" s="295"/>
      <c r="F27" s="22" t="s">
        <v>166</v>
      </c>
      <c r="G27" s="289"/>
    </row>
    <row r="28" spans="1:7" ht="30" customHeight="1" x14ac:dyDescent="0.25">
      <c r="A28" s="3"/>
      <c r="B28" s="289"/>
      <c r="C28" s="289"/>
      <c r="D28" s="292"/>
      <c r="E28" s="295"/>
      <c r="F28" s="4" t="s">
        <v>167</v>
      </c>
      <c r="G28" s="289"/>
    </row>
    <row r="29" spans="1:7" ht="15.75" customHeight="1" x14ac:dyDescent="0.25">
      <c r="A29" s="3"/>
      <c r="B29" s="289"/>
      <c r="C29" s="289"/>
      <c r="D29" s="292"/>
      <c r="E29" s="295"/>
      <c r="F29" s="4" t="s">
        <v>168</v>
      </c>
      <c r="G29" s="289"/>
    </row>
    <row r="30" spans="1:7" ht="30" customHeight="1" x14ac:dyDescent="0.25">
      <c r="A30" s="3"/>
      <c r="B30" s="289"/>
      <c r="C30" s="289"/>
      <c r="D30" s="292"/>
      <c r="E30" s="295"/>
      <c r="F30" s="4" t="s">
        <v>169</v>
      </c>
      <c r="G30" s="289"/>
    </row>
    <row r="31" spans="1:7" ht="15.75" customHeight="1" x14ac:dyDescent="0.25">
      <c r="A31" s="3"/>
      <c r="B31" s="290"/>
      <c r="C31" s="290"/>
      <c r="D31" s="293"/>
      <c r="E31" s="296"/>
      <c r="F31" s="4" t="s">
        <v>170</v>
      </c>
      <c r="G31" s="290"/>
    </row>
    <row r="32" spans="1:7" ht="15" customHeight="1" x14ac:dyDescent="0.25">
      <c r="A32" s="3"/>
      <c r="B32" s="288">
        <v>21</v>
      </c>
      <c r="C32" s="288" t="s">
        <v>52</v>
      </c>
      <c r="D32" s="291" t="s">
        <v>52</v>
      </c>
      <c r="E32" s="294" t="s">
        <v>127</v>
      </c>
      <c r="F32" s="4" t="s">
        <v>229</v>
      </c>
      <c r="G32" s="288" t="s">
        <v>294</v>
      </c>
    </row>
    <row r="33" spans="1:7" ht="15.75" customHeight="1" x14ac:dyDescent="0.25">
      <c r="A33" s="3"/>
      <c r="B33" s="289"/>
      <c r="C33" s="289"/>
      <c r="D33" s="292"/>
      <c r="E33" s="295"/>
      <c r="F33" s="4" t="s">
        <v>230</v>
      </c>
      <c r="G33" s="289"/>
    </row>
    <row r="34" spans="1:7" ht="15.75" customHeight="1" x14ac:dyDescent="0.25">
      <c r="A34" s="3"/>
      <c r="B34" s="289"/>
      <c r="C34" s="289"/>
      <c r="D34" s="292"/>
      <c r="E34" s="295"/>
      <c r="F34" s="4" t="s">
        <v>231</v>
      </c>
      <c r="G34" s="289"/>
    </row>
    <row r="35" spans="1:7" ht="15.75" customHeight="1" x14ac:dyDescent="0.25">
      <c r="A35" s="3"/>
      <c r="B35" s="289"/>
      <c r="C35" s="289"/>
      <c r="D35" s="292"/>
      <c r="E35" s="295"/>
      <c r="F35" s="4" t="s">
        <v>232</v>
      </c>
      <c r="G35" s="289"/>
    </row>
    <row r="36" spans="1:7" ht="15.75" customHeight="1" x14ac:dyDescent="0.25">
      <c r="A36" s="3"/>
      <c r="B36" s="289"/>
      <c r="C36" s="289"/>
      <c r="D36" s="292"/>
      <c r="E36" s="295"/>
      <c r="F36" s="4" t="s">
        <v>233</v>
      </c>
      <c r="G36" s="289"/>
    </row>
    <row r="37" spans="1:7" ht="15.75" customHeight="1" x14ac:dyDescent="0.25">
      <c r="A37" s="3"/>
      <c r="B37" s="290"/>
      <c r="C37" s="290"/>
      <c r="D37" s="293"/>
      <c r="E37" s="296"/>
      <c r="F37" s="4" t="s">
        <v>234</v>
      </c>
      <c r="G37" s="290"/>
    </row>
    <row r="38" spans="1:7" ht="69.95" customHeight="1" x14ac:dyDescent="0.25">
      <c r="A38" s="3"/>
      <c r="B38" s="13">
        <v>22</v>
      </c>
      <c r="C38" s="13" t="s">
        <v>53</v>
      </c>
      <c r="D38" s="14" t="s">
        <v>53</v>
      </c>
      <c r="E38" s="15" t="s">
        <v>359</v>
      </c>
      <c r="F38" s="4" t="s">
        <v>344</v>
      </c>
      <c r="G38" s="13" t="s">
        <v>317</v>
      </c>
    </row>
    <row r="39" spans="1:7" ht="15" customHeight="1" x14ac:dyDescent="0.25">
      <c r="A39" s="3"/>
      <c r="B39" s="288">
        <v>23</v>
      </c>
      <c r="C39" s="288" t="s">
        <v>54</v>
      </c>
      <c r="D39" s="291" t="s">
        <v>54</v>
      </c>
      <c r="E39" s="294" t="s">
        <v>55</v>
      </c>
      <c r="F39" s="5" t="s">
        <v>219</v>
      </c>
      <c r="G39" s="305" t="s">
        <v>294</v>
      </c>
    </row>
    <row r="40" spans="1:7" ht="21" customHeight="1" x14ac:dyDescent="0.25">
      <c r="A40" s="3"/>
      <c r="B40" s="289"/>
      <c r="C40" s="289"/>
      <c r="D40" s="292"/>
      <c r="E40" s="295"/>
      <c r="F40" s="4" t="s">
        <v>220</v>
      </c>
      <c r="G40" s="306"/>
    </row>
    <row r="41" spans="1:7" ht="21" customHeight="1" x14ac:dyDescent="0.25">
      <c r="A41" s="3"/>
      <c r="B41" s="289"/>
      <c r="C41" s="289"/>
      <c r="D41" s="292"/>
      <c r="E41" s="295"/>
      <c r="F41" s="4" t="s">
        <v>221</v>
      </c>
      <c r="G41" s="306"/>
    </row>
    <row r="42" spans="1:7" ht="21" customHeight="1" x14ac:dyDescent="0.25">
      <c r="A42" s="3"/>
      <c r="B42" s="289"/>
      <c r="C42" s="289"/>
      <c r="D42" s="292"/>
      <c r="E42" s="295"/>
      <c r="F42" s="4" t="s">
        <v>222</v>
      </c>
      <c r="G42" s="306"/>
    </row>
    <row r="43" spans="1:7" ht="21" customHeight="1" x14ac:dyDescent="0.25">
      <c r="A43" s="3"/>
      <c r="B43" s="290"/>
      <c r="C43" s="290"/>
      <c r="D43" s="293"/>
      <c r="E43" s="296"/>
      <c r="F43" s="4" t="s">
        <v>223</v>
      </c>
      <c r="G43" s="307"/>
    </row>
    <row r="44" spans="1:7" ht="60" customHeight="1" x14ac:dyDescent="0.25">
      <c r="A44" s="3"/>
      <c r="B44" s="288">
        <v>24</v>
      </c>
      <c r="C44" s="288" t="s">
        <v>56</v>
      </c>
      <c r="D44" s="291" t="s">
        <v>56</v>
      </c>
      <c r="E44" s="294" t="s">
        <v>357</v>
      </c>
      <c r="F44" s="4" t="s">
        <v>373</v>
      </c>
      <c r="G44" s="288" t="s">
        <v>317</v>
      </c>
    </row>
    <row r="45" spans="1:7" ht="60" customHeight="1" x14ac:dyDescent="0.25">
      <c r="A45" s="3"/>
      <c r="B45" s="290"/>
      <c r="C45" s="290"/>
      <c r="D45" s="293"/>
      <c r="E45" s="296"/>
      <c r="F45" s="4" t="s">
        <v>372</v>
      </c>
      <c r="G45" s="290"/>
    </row>
    <row r="46" spans="1:7" ht="15" customHeight="1" x14ac:dyDescent="0.25">
      <c r="A46" s="3"/>
      <c r="B46" s="288">
        <v>25</v>
      </c>
      <c r="C46" s="288" t="s">
        <v>90</v>
      </c>
      <c r="D46" s="291" t="s">
        <v>90</v>
      </c>
      <c r="E46" s="294" t="s">
        <v>128</v>
      </c>
      <c r="F46" s="4" t="s">
        <v>235</v>
      </c>
      <c r="G46" s="288" t="s">
        <v>294</v>
      </c>
    </row>
    <row r="47" spans="1:7" ht="15.75" customHeight="1" x14ac:dyDescent="0.25">
      <c r="A47" s="3"/>
      <c r="B47" s="289"/>
      <c r="C47" s="289"/>
      <c r="D47" s="292"/>
      <c r="E47" s="295"/>
      <c r="F47" s="4" t="s">
        <v>236</v>
      </c>
      <c r="G47" s="289"/>
    </row>
    <row r="48" spans="1:7" ht="15.75" customHeight="1" x14ac:dyDescent="0.25">
      <c r="A48" s="3"/>
      <c r="B48" s="289"/>
      <c r="C48" s="289"/>
      <c r="D48" s="292"/>
      <c r="E48" s="295"/>
      <c r="F48" s="4" t="s">
        <v>237</v>
      </c>
      <c r="G48" s="289"/>
    </row>
    <row r="49" spans="1:7" ht="15.75" customHeight="1" x14ac:dyDescent="0.25">
      <c r="A49" s="3"/>
      <c r="B49" s="289"/>
      <c r="C49" s="289"/>
      <c r="D49" s="292"/>
      <c r="E49" s="295"/>
      <c r="F49" s="4" t="s">
        <v>238</v>
      </c>
      <c r="G49" s="289"/>
    </row>
    <row r="50" spans="1:7" ht="15.75" customHeight="1" x14ac:dyDescent="0.25">
      <c r="A50" s="3"/>
      <c r="B50" s="289"/>
      <c r="C50" s="289"/>
      <c r="D50" s="292"/>
      <c r="E50" s="295"/>
      <c r="F50" s="4" t="s">
        <v>239</v>
      </c>
      <c r="G50" s="289"/>
    </row>
    <row r="51" spans="1:7" ht="15.75" customHeight="1" x14ac:dyDescent="0.25">
      <c r="A51" s="3"/>
      <c r="B51" s="290"/>
      <c r="C51" s="290"/>
      <c r="D51" s="293"/>
      <c r="E51" s="296"/>
      <c r="F51" s="4" t="s">
        <v>240</v>
      </c>
      <c r="G51" s="290"/>
    </row>
    <row r="52" spans="1:7" ht="15" customHeight="1" x14ac:dyDescent="0.25">
      <c r="A52" s="3"/>
      <c r="B52" s="288">
        <v>26</v>
      </c>
      <c r="C52" s="288" t="s">
        <v>57</v>
      </c>
      <c r="D52" s="291" t="s">
        <v>57</v>
      </c>
      <c r="E52" s="294" t="s">
        <v>58</v>
      </c>
      <c r="F52" s="4" t="s">
        <v>177</v>
      </c>
      <c r="G52" s="288" t="s">
        <v>294</v>
      </c>
    </row>
    <row r="53" spans="1:7" ht="30" customHeight="1" x14ac:dyDescent="0.25">
      <c r="A53" s="3"/>
      <c r="B53" s="289"/>
      <c r="C53" s="289"/>
      <c r="D53" s="292"/>
      <c r="E53" s="295"/>
      <c r="F53" s="22" t="s">
        <v>178</v>
      </c>
      <c r="G53" s="289"/>
    </row>
    <row r="54" spans="1:7" ht="30" customHeight="1" x14ac:dyDescent="0.25">
      <c r="A54" s="3"/>
      <c r="B54" s="289"/>
      <c r="C54" s="289"/>
      <c r="D54" s="292"/>
      <c r="E54" s="295"/>
      <c r="F54" s="4" t="s">
        <v>179</v>
      </c>
      <c r="G54" s="289"/>
    </row>
    <row r="55" spans="1:7" ht="15.75" customHeight="1" x14ac:dyDescent="0.25">
      <c r="A55" s="3"/>
      <c r="B55" s="289"/>
      <c r="C55" s="289"/>
      <c r="D55" s="292"/>
      <c r="E55" s="295"/>
      <c r="F55" s="4" t="s">
        <v>180</v>
      </c>
      <c r="G55" s="289"/>
    </row>
    <row r="56" spans="1:7" ht="30" customHeight="1" x14ac:dyDescent="0.25">
      <c r="A56" s="3"/>
      <c r="B56" s="289"/>
      <c r="C56" s="289"/>
      <c r="D56" s="292"/>
      <c r="E56" s="295"/>
      <c r="F56" s="4" t="s">
        <v>181</v>
      </c>
      <c r="G56" s="289"/>
    </row>
    <row r="57" spans="1:7" ht="15.75" customHeight="1" x14ac:dyDescent="0.25">
      <c r="A57" s="3"/>
      <c r="B57" s="290"/>
      <c r="C57" s="290"/>
      <c r="D57" s="293"/>
      <c r="E57" s="296"/>
      <c r="F57" s="4" t="s">
        <v>182</v>
      </c>
      <c r="G57" s="290"/>
    </row>
    <row r="58" spans="1:7" ht="15" customHeight="1" x14ac:dyDescent="0.25">
      <c r="A58" s="3"/>
      <c r="B58" s="288">
        <v>27</v>
      </c>
      <c r="C58" s="288" t="s">
        <v>59</v>
      </c>
      <c r="D58" s="291" t="s">
        <v>59</v>
      </c>
      <c r="E58" s="294" t="s">
        <v>60</v>
      </c>
      <c r="F58" s="4" t="s">
        <v>183</v>
      </c>
      <c r="G58" s="288" t="s">
        <v>294</v>
      </c>
    </row>
    <row r="59" spans="1:7" ht="30" customHeight="1" x14ac:dyDescent="0.25">
      <c r="A59" s="3"/>
      <c r="B59" s="289"/>
      <c r="C59" s="289"/>
      <c r="D59" s="292"/>
      <c r="E59" s="295"/>
      <c r="F59" s="22" t="s">
        <v>184</v>
      </c>
      <c r="G59" s="289"/>
    </row>
    <row r="60" spans="1:7" ht="30" customHeight="1" x14ac:dyDescent="0.25">
      <c r="A60" s="3"/>
      <c r="B60" s="289"/>
      <c r="C60" s="289"/>
      <c r="D60" s="292"/>
      <c r="E60" s="295"/>
      <c r="F60" s="4" t="s">
        <v>185</v>
      </c>
      <c r="G60" s="289"/>
    </row>
    <row r="61" spans="1:7" ht="15.75" customHeight="1" x14ac:dyDescent="0.25">
      <c r="A61" s="3"/>
      <c r="B61" s="289"/>
      <c r="C61" s="289"/>
      <c r="D61" s="292"/>
      <c r="E61" s="295"/>
      <c r="F61" s="4" t="s">
        <v>186</v>
      </c>
      <c r="G61" s="289"/>
    </row>
    <row r="62" spans="1:7" ht="30" customHeight="1" x14ac:dyDescent="0.25">
      <c r="A62" s="3"/>
      <c r="B62" s="289"/>
      <c r="C62" s="289"/>
      <c r="D62" s="292"/>
      <c r="E62" s="295"/>
      <c r="F62" s="4" t="s">
        <v>187</v>
      </c>
      <c r="G62" s="289"/>
    </row>
    <row r="63" spans="1:7" ht="15.75" customHeight="1" x14ac:dyDescent="0.25">
      <c r="A63" s="3"/>
      <c r="B63" s="290"/>
      <c r="C63" s="290"/>
      <c r="D63" s="293"/>
      <c r="E63" s="296"/>
      <c r="F63" s="4" t="s">
        <v>188</v>
      </c>
      <c r="G63" s="290"/>
    </row>
    <row r="64" spans="1:7" ht="15" customHeight="1" x14ac:dyDescent="0.25">
      <c r="A64" s="3"/>
      <c r="B64" s="288">
        <v>28</v>
      </c>
      <c r="C64" s="288" t="s">
        <v>61</v>
      </c>
      <c r="D64" s="291" t="s">
        <v>61</v>
      </c>
      <c r="E64" s="294" t="s">
        <v>62</v>
      </c>
      <c r="F64" s="4" t="s">
        <v>189</v>
      </c>
      <c r="G64" s="288" t="s">
        <v>294</v>
      </c>
    </row>
    <row r="65" spans="1:7" ht="30" customHeight="1" x14ac:dyDescent="0.25">
      <c r="A65" s="3"/>
      <c r="B65" s="289"/>
      <c r="C65" s="289"/>
      <c r="D65" s="292"/>
      <c r="E65" s="295"/>
      <c r="F65" s="22" t="s">
        <v>190</v>
      </c>
      <c r="G65" s="289"/>
    </row>
    <row r="66" spans="1:7" ht="30" customHeight="1" x14ac:dyDescent="0.25">
      <c r="A66" s="3"/>
      <c r="B66" s="289"/>
      <c r="C66" s="289"/>
      <c r="D66" s="292"/>
      <c r="E66" s="295"/>
      <c r="F66" s="4" t="s">
        <v>191</v>
      </c>
      <c r="G66" s="289"/>
    </row>
    <row r="67" spans="1:7" ht="15.75" customHeight="1" x14ac:dyDescent="0.25">
      <c r="A67" s="3"/>
      <c r="B67" s="289"/>
      <c r="C67" s="289"/>
      <c r="D67" s="292"/>
      <c r="E67" s="295"/>
      <c r="F67" s="4" t="s">
        <v>192</v>
      </c>
      <c r="G67" s="289"/>
    </row>
    <row r="68" spans="1:7" ht="30" customHeight="1" x14ac:dyDescent="0.25">
      <c r="A68" s="3"/>
      <c r="B68" s="289"/>
      <c r="C68" s="289"/>
      <c r="D68" s="292"/>
      <c r="E68" s="295"/>
      <c r="F68" s="4" t="s">
        <v>193</v>
      </c>
      <c r="G68" s="289"/>
    </row>
    <row r="69" spans="1:7" ht="15.75" customHeight="1" x14ac:dyDescent="0.25">
      <c r="A69" s="3"/>
      <c r="B69" s="290"/>
      <c r="C69" s="290"/>
      <c r="D69" s="293"/>
      <c r="E69" s="296"/>
      <c r="F69" s="4" t="s">
        <v>194</v>
      </c>
      <c r="G69" s="290"/>
    </row>
    <row r="70" spans="1:7" ht="15" customHeight="1" x14ac:dyDescent="0.25">
      <c r="A70" s="3"/>
      <c r="B70" s="288">
        <v>29</v>
      </c>
      <c r="C70" s="288" t="s">
        <v>63</v>
      </c>
      <c r="D70" s="291" t="s">
        <v>63</v>
      </c>
      <c r="E70" s="294" t="s">
        <v>64</v>
      </c>
      <c r="F70" s="4" t="s">
        <v>195</v>
      </c>
      <c r="G70" s="288" t="s">
        <v>294</v>
      </c>
    </row>
    <row r="71" spans="1:7" ht="30" customHeight="1" x14ac:dyDescent="0.25">
      <c r="A71" s="3"/>
      <c r="B71" s="289"/>
      <c r="C71" s="289"/>
      <c r="D71" s="292"/>
      <c r="E71" s="295"/>
      <c r="F71" s="22" t="s">
        <v>196</v>
      </c>
      <c r="G71" s="289"/>
    </row>
    <row r="72" spans="1:7" ht="30" customHeight="1" x14ac:dyDescent="0.25">
      <c r="A72" s="3"/>
      <c r="B72" s="289"/>
      <c r="C72" s="289"/>
      <c r="D72" s="292"/>
      <c r="E72" s="295"/>
      <c r="F72" s="4" t="s">
        <v>197</v>
      </c>
      <c r="G72" s="289"/>
    </row>
    <row r="73" spans="1:7" ht="15.75" customHeight="1" x14ac:dyDescent="0.25">
      <c r="A73" s="3"/>
      <c r="B73" s="289"/>
      <c r="C73" s="289"/>
      <c r="D73" s="292"/>
      <c r="E73" s="295"/>
      <c r="F73" s="4" t="s">
        <v>198</v>
      </c>
      <c r="G73" s="289"/>
    </row>
    <row r="74" spans="1:7" ht="30" customHeight="1" x14ac:dyDescent="0.25">
      <c r="A74" s="3"/>
      <c r="B74" s="289"/>
      <c r="C74" s="289"/>
      <c r="D74" s="292"/>
      <c r="E74" s="295"/>
      <c r="F74" s="4" t="s">
        <v>199</v>
      </c>
      <c r="G74" s="289"/>
    </row>
    <row r="75" spans="1:7" ht="15.75" customHeight="1" x14ac:dyDescent="0.25">
      <c r="A75" s="3"/>
      <c r="B75" s="290"/>
      <c r="C75" s="290"/>
      <c r="D75" s="293"/>
      <c r="E75" s="296"/>
      <c r="F75" s="4" t="s">
        <v>200</v>
      </c>
      <c r="G75" s="290"/>
    </row>
    <row r="76" spans="1:7" ht="31.5" customHeight="1" x14ac:dyDescent="0.25">
      <c r="A76" s="3"/>
      <c r="B76" s="288">
        <v>30</v>
      </c>
      <c r="C76" s="288" t="s">
        <v>65</v>
      </c>
      <c r="D76" s="291" t="s">
        <v>65</v>
      </c>
      <c r="E76" s="294" t="s">
        <v>130</v>
      </c>
      <c r="F76" s="4" t="s">
        <v>201</v>
      </c>
      <c r="G76" s="288" t="s">
        <v>294</v>
      </c>
    </row>
    <row r="77" spans="1:7" ht="31.5" customHeight="1" x14ac:dyDescent="0.25">
      <c r="A77" s="3"/>
      <c r="B77" s="289"/>
      <c r="C77" s="289"/>
      <c r="D77" s="292"/>
      <c r="E77" s="295"/>
      <c r="F77" s="4" t="s">
        <v>202</v>
      </c>
      <c r="G77" s="289"/>
    </row>
    <row r="78" spans="1:7" ht="29.25" customHeight="1" x14ac:dyDescent="0.25">
      <c r="A78" s="3"/>
      <c r="B78" s="289"/>
      <c r="C78" s="289"/>
      <c r="D78" s="292"/>
      <c r="E78" s="295"/>
      <c r="F78" s="4" t="s">
        <v>203</v>
      </c>
      <c r="G78" s="289"/>
    </row>
    <row r="79" spans="1:7" ht="34.5" customHeight="1" x14ac:dyDescent="0.25">
      <c r="A79" s="3"/>
      <c r="B79" s="289"/>
      <c r="C79" s="289"/>
      <c r="D79" s="292"/>
      <c r="E79" s="295"/>
      <c r="F79" s="4" t="s">
        <v>204</v>
      </c>
      <c r="G79" s="289"/>
    </row>
    <row r="80" spans="1:7" ht="31.5" customHeight="1" x14ac:dyDescent="0.25">
      <c r="A80" s="3"/>
      <c r="B80" s="289"/>
      <c r="C80" s="289"/>
      <c r="D80" s="292"/>
      <c r="E80" s="295"/>
      <c r="F80" s="4" t="s">
        <v>205</v>
      </c>
      <c r="G80" s="289"/>
    </row>
    <row r="81" spans="1:7" ht="30" x14ac:dyDescent="0.25">
      <c r="A81" s="3"/>
      <c r="B81" s="290"/>
      <c r="C81" s="290"/>
      <c r="D81" s="293"/>
      <c r="E81" s="296"/>
      <c r="F81" s="4" t="s">
        <v>206</v>
      </c>
      <c r="G81" s="290"/>
    </row>
    <row r="82" spans="1:7" ht="32.25" customHeight="1" x14ac:dyDescent="0.25">
      <c r="A82" s="3"/>
      <c r="B82" s="288">
        <v>31</v>
      </c>
      <c r="C82" s="288" t="s">
        <v>66</v>
      </c>
      <c r="D82" s="291" t="s">
        <v>66</v>
      </c>
      <c r="E82" s="294" t="s">
        <v>303</v>
      </c>
      <c r="F82" s="4" t="s">
        <v>207</v>
      </c>
      <c r="G82" s="288" t="s">
        <v>294</v>
      </c>
    </row>
    <row r="83" spans="1:7" ht="31.5" customHeight="1" x14ac:dyDescent="0.25">
      <c r="A83" s="3"/>
      <c r="B83" s="289"/>
      <c r="C83" s="289"/>
      <c r="D83" s="292"/>
      <c r="E83" s="295"/>
      <c r="F83" s="4" t="s">
        <v>208</v>
      </c>
      <c r="G83" s="289"/>
    </row>
    <row r="84" spans="1:7" ht="36" customHeight="1" x14ac:dyDescent="0.25">
      <c r="A84" s="3"/>
      <c r="B84" s="289"/>
      <c r="C84" s="289"/>
      <c r="D84" s="292"/>
      <c r="E84" s="295"/>
      <c r="F84" s="4" t="s">
        <v>209</v>
      </c>
      <c r="G84" s="289"/>
    </row>
    <row r="85" spans="1:7" ht="31.5" customHeight="1" x14ac:dyDescent="0.25">
      <c r="A85" s="3"/>
      <c r="B85" s="289"/>
      <c r="C85" s="289"/>
      <c r="D85" s="292"/>
      <c r="E85" s="295"/>
      <c r="F85" s="4" t="s">
        <v>210</v>
      </c>
      <c r="G85" s="289"/>
    </row>
    <row r="86" spans="1:7" ht="30.75" customHeight="1" x14ac:dyDescent="0.25">
      <c r="A86" s="3"/>
      <c r="B86" s="289"/>
      <c r="C86" s="289"/>
      <c r="D86" s="292"/>
      <c r="E86" s="295"/>
      <c r="F86" s="4" t="s">
        <v>211</v>
      </c>
      <c r="G86" s="289"/>
    </row>
    <row r="87" spans="1:7" ht="33" customHeight="1" x14ac:dyDescent="0.25">
      <c r="A87" s="3"/>
      <c r="B87" s="290"/>
      <c r="C87" s="290"/>
      <c r="D87" s="293"/>
      <c r="E87" s="296"/>
      <c r="F87" s="4" t="s">
        <v>212</v>
      </c>
      <c r="G87" s="290"/>
    </row>
    <row r="88" spans="1:7" ht="15" customHeight="1" x14ac:dyDescent="0.25">
      <c r="A88" s="3"/>
      <c r="B88" s="288">
        <v>32</v>
      </c>
      <c r="C88" s="288" t="s">
        <v>67</v>
      </c>
      <c r="D88" s="291" t="s">
        <v>67</v>
      </c>
      <c r="E88" s="294" t="s">
        <v>68</v>
      </c>
      <c r="F88" s="4" t="s">
        <v>224</v>
      </c>
      <c r="G88" s="305" t="s">
        <v>294</v>
      </c>
    </row>
    <row r="89" spans="1:7" ht="15" customHeight="1" x14ac:dyDescent="0.25">
      <c r="A89" s="3"/>
      <c r="B89" s="289"/>
      <c r="C89" s="289"/>
      <c r="D89" s="292"/>
      <c r="E89" s="295"/>
      <c r="F89" s="4" t="s">
        <v>225</v>
      </c>
      <c r="G89" s="306"/>
    </row>
    <row r="90" spans="1:7" ht="15.75" customHeight="1" x14ac:dyDescent="0.25">
      <c r="A90" s="3"/>
      <c r="B90" s="289"/>
      <c r="C90" s="289"/>
      <c r="D90" s="292"/>
      <c r="E90" s="295"/>
      <c r="F90" s="4" t="s">
        <v>226</v>
      </c>
      <c r="G90" s="306"/>
    </row>
    <row r="91" spans="1:7" ht="15.75" customHeight="1" x14ac:dyDescent="0.25">
      <c r="A91" s="3"/>
      <c r="B91" s="289"/>
      <c r="C91" s="289"/>
      <c r="D91" s="292"/>
      <c r="E91" s="295"/>
      <c r="F91" s="4" t="s">
        <v>227</v>
      </c>
      <c r="G91" s="306"/>
    </row>
    <row r="92" spans="1:7" ht="15.75" customHeight="1" x14ac:dyDescent="0.25">
      <c r="A92" s="3"/>
      <c r="B92" s="290"/>
      <c r="C92" s="290"/>
      <c r="D92" s="293"/>
      <c r="E92" s="296"/>
      <c r="F92" s="4" t="s">
        <v>228</v>
      </c>
      <c r="G92" s="307"/>
    </row>
    <row r="93" spans="1:7" ht="32.25" customHeight="1" x14ac:dyDescent="0.25">
      <c r="A93" s="3"/>
      <c r="B93" s="288">
        <v>33</v>
      </c>
      <c r="C93" s="288" t="s">
        <v>69</v>
      </c>
      <c r="D93" s="291" t="s">
        <v>69</v>
      </c>
      <c r="E93" s="294" t="s">
        <v>131</v>
      </c>
      <c r="F93" s="5" t="s">
        <v>241</v>
      </c>
      <c r="G93" s="288" t="s">
        <v>295</v>
      </c>
    </row>
    <row r="94" spans="1:7" ht="22.5" customHeight="1" x14ac:dyDescent="0.25">
      <c r="A94" s="3"/>
      <c r="B94" s="289"/>
      <c r="C94" s="289"/>
      <c r="D94" s="292"/>
      <c r="E94" s="295"/>
      <c r="F94" s="4" t="s">
        <v>242</v>
      </c>
      <c r="G94" s="289"/>
    </row>
    <row r="95" spans="1:7" ht="24" customHeight="1" x14ac:dyDescent="0.25">
      <c r="A95" s="3"/>
      <c r="B95" s="290"/>
      <c r="C95" s="290"/>
      <c r="D95" s="293"/>
      <c r="E95" s="296"/>
      <c r="F95" s="4" t="s">
        <v>243</v>
      </c>
      <c r="G95" s="290"/>
    </row>
    <row r="96" spans="1:7" ht="30" customHeight="1" x14ac:dyDescent="0.25">
      <c r="A96" s="3"/>
      <c r="B96" s="288">
        <v>34</v>
      </c>
      <c r="C96" s="288" t="s">
        <v>70</v>
      </c>
      <c r="D96" s="291" t="s">
        <v>70</v>
      </c>
      <c r="E96" s="294" t="s">
        <v>71</v>
      </c>
      <c r="F96" s="5" t="s">
        <v>245</v>
      </c>
      <c r="G96" s="288" t="s">
        <v>295</v>
      </c>
    </row>
    <row r="97" spans="1:7" ht="30" customHeight="1" x14ac:dyDescent="0.25">
      <c r="A97" s="3"/>
      <c r="B97" s="289"/>
      <c r="C97" s="289"/>
      <c r="D97" s="292"/>
      <c r="E97" s="295"/>
      <c r="F97" s="4" t="s">
        <v>246</v>
      </c>
      <c r="G97" s="289"/>
    </row>
    <row r="98" spans="1:7" ht="30" customHeight="1" x14ac:dyDescent="0.25">
      <c r="A98" s="3"/>
      <c r="B98" s="290"/>
      <c r="C98" s="290"/>
      <c r="D98" s="293"/>
      <c r="E98" s="296"/>
      <c r="F98" s="8" t="s">
        <v>247</v>
      </c>
      <c r="G98" s="290"/>
    </row>
    <row r="99" spans="1:7" ht="24.75" customHeight="1" x14ac:dyDescent="0.25">
      <c r="A99" s="3"/>
      <c r="B99" s="288">
        <v>35</v>
      </c>
      <c r="C99" s="288" t="s">
        <v>72</v>
      </c>
      <c r="D99" s="291" t="s">
        <v>72</v>
      </c>
      <c r="E99" s="294" t="s">
        <v>73</v>
      </c>
      <c r="F99" s="5" t="s">
        <v>249</v>
      </c>
      <c r="G99" s="288" t="s">
        <v>295</v>
      </c>
    </row>
    <row r="100" spans="1:7" ht="27" customHeight="1" x14ac:dyDescent="0.25">
      <c r="A100" s="3"/>
      <c r="B100" s="289"/>
      <c r="C100" s="289"/>
      <c r="D100" s="292"/>
      <c r="E100" s="295"/>
      <c r="F100" s="4" t="s">
        <v>250</v>
      </c>
      <c r="G100" s="289"/>
    </row>
    <row r="101" spans="1:7" ht="24.75" customHeight="1" x14ac:dyDescent="0.25">
      <c r="A101" s="3"/>
      <c r="B101" s="290"/>
      <c r="C101" s="290"/>
      <c r="D101" s="293"/>
      <c r="E101" s="296"/>
      <c r="F101" s="4" t="s">
        <v>251</v>
      </c>
      <c r="G101" s="290"/>
    </row>
    <row r="102" spans="1:7" ht="23.25" customHeight="1" x14ac:dyDescent="0.25">
      <c r="A102" s="3"/>
      <c r="B102" s="288">
        <v>36</v>
      </c>
      <c r="C102" s="288" t="s">
        <v>74</v>
      </c>
      <c r="D102" s="291" t="s">
        <v>74</v>
      </c>
      <c r="E102" s="294" t="s">
        <v>75</v>
      </c>
      <c r="F102" s="5" t="s">
        <v>253</v>
      </c>
      <c r="G102" s="288" t="s">
        <v>295</v>
      </c>
    </row>
    <row r="103" spans="1:7" ht="21.75" customHeight="1" x14ac:dyDescent="0.25">
      <c r="A103" s="3"/>
      <c r="B103" s="289"/>
      <c r="C103" s="289"/>
      <c r="D103" s="292"/>
      <c r="E103" s="295"/>
      <c r="F103" s="4" t="s">
        <v>254</v>
      </c>
      <c r="G103" s="289"/>
    </row>
    <row r="104" spans="1:7" ht="23.25" customHeight="1" x14ac:dyDescent="0.25">
      <c r="A104" s="3"/>
      <c r="B104" s="290"/>
      <c r="C104" s="290"/>
      <c r="D104" s="293"/>
      <c r="E104" s="296"/>
      <c r="F104" s="4" t="s">
        <v>255</v>
      </c>
      <c r="G104" s="290"/>
    </row>
    <row r="105" spans="1:7" ht="75" customHeight="1" x14ac:dyDescent="0.25">
      <c r="A105" s="3"/>
      <c r="B105" s="13">
        <v>37</v>
      </c>
      <c r="C105" s="13" t="s">
        <v>76</v>
      </c>
      <c r="D105" s="17" t="s">
        <v>76</v>
      </c>
      <c r="E105" s="15" t="s">
        <v>134</v>
      </c>
      <c r="F105" s="5" t="s">
        <v>256</v>
      </c>
      <c r="G105" s="13" t="s">
        <v>295</v>
      </c>
    </row>
    <row r="106" spans="1:7" ht="45.75" customHeight="1" x14ac:dyDescent="0.25">
      <c r="A106" s="3"/>
      <c r="B106" s="288">
        <v>38</v>
      </c>
      <c r="C106" s="288" t="s">
        <v>77</v>
      </c>
      <c r="D106" s="291" t="s">
        <v>77</v>
      </c>
      <c r="E106" s="294" t="s">
        <v>135</v>
      </c>
      <c r="F106" s="4" t="s">
        <v>297</v>
      </c>
      <c r="G106" s="288" t="s">
        <v>295</v>
      </c>
    </row>
    <row r="107" spans="1:7" ht="42.75" customHeight="1" x14ac:dyDescent="0.25">
      <c r="A107" s="3"/>
      <c r="B107" s="290"/>
      <c r="C107" s="290"/>
      <c r="D107" s="293"/>
      <c r="E107" s="296"/>
      <c r="F107" s="4" t="s">
        <v>261</v>
      </c>
      <c r="G107" s="290"/>
    </row>
    <row r="108" spans="1:7" ht="27" customHeight="1" x14ac:dyDescent="0.25">
      <c r="A108" s="3"/>
      <c r="B108" s="288">
        <v>39</v>
      </c>
      <c r="C108" s="288" t="s">
        <v>78</v>
      </c>
      <c r="D108" s="291" t="s">
        <v>78</v>
      </c>
      <c r="E108" s="294" t="s">
        <v>79</v>
      </c>
      <c r="F108" s="5" t="s">
        <v>274</v>
      </c>
      <c r="G108" s="288" t="s">
        <v>295</v>
      </c>
    </row>
    <row r="109" spans="1:7" ht="29.25" customHeight="1" x14ac:dyDescent="0.25">
      <c r="A109" s="3"/>
      <c r="B109" s="289"/>
      <c r="C109" s="289"/>
      <c r="D109" s="292"/>
      <c r="E109" s="295"/>
      <c r="F109" s="4" t="s">
        <v>275</v>
      </c>
      <c r="G109" s="289"/>
    </row>
    <row r="110" spans="1:7" ht="27" customHeight="1" x14ac:dyDescent="0.25">
      <c r="A110" s="3"/>
      <c r="B110" s="290"/>
      <c r="C110" s="290"/>
      <c r="D110" s="293"/>
      <c r="E110" s="296"/>
      <c r="F110" s="4" t="s">
        <v>276</v>
      </c>
      <c r="G110" s="290"/>
    </row>
    <row r="111" spans="1:7" ht="84" customHeight="1" x14ac:dyDescent="0.25">
      <c r="A111" s="3"/>
      <c r="B111" s="13">
        <v>40</v>
      </c>
      <c r="C111" s="13" t="s">
        <v>80</v>
      </c>
      <c r="D111" s="17" t="s">
        <v>80</v>
      </c>
      <c r="E111" s="15" t="s">
        <v>81</v>
      </c>
      <c r="F111" s="4" t="s">
        <v>277</v>
      </c>
      <c r="G111" s="13" t="s">
        <v>295</v>
      </c>
    </row>
    <row r="112" spans="1:7" ht="60" x14ac:dyDescent="0.25">
      <c r="A112" s="3"/>
      <c r="B112" s="13">
        <v>41</v>
      </c>
      <c r="C112" s="13" t="s">
        <v>82</v>
      </c>
      <c r="D112" s="17" t="s">
        <v>82</v>
      </c>
      <c r="E112" s="15" t="s">
        <v>149</v>
      </c>
      <c r="F112" s="7" t="s">
        <v>152</v>
      </c>
      <c r="G112" s="11"/>
    </row>
    <row r="113" spans="1:7" ht="79.5" customHeight="1" x14ac:dyDescent="0.25">
      <c r="A113" s="3"/>
      <c r="B113" s="13">
        <v>42</v>
      </c>
      <c r="C113" s="13" t="s">
        <v>83</v>
      </c>
      <c r="D113" s="17" t="s">
        <v>83</v>
      </c>
      <c r="E113" s="15" t="s">
        <v>84</v>
      </c>
      <c r="F113" s="7" t="s">
        <v>150</v>
      </c>
      <c r="G113" s="16"/>
    </row>
    <row r="114" spans="1:7" ht="24.95" customHeight="1" x14ac:dyDescent="0.25">
      <c r="A114" s="3"/>
      <c r="B114" s="288">
        <v>43</v>
      </c>
      <c r="C114" s="288" t="s">
        <v>85</v>
      </c>
      <c r="D114" s="291" t="s">
        <v>85</v>
      </c>
      <c r="E114" s="294" t="s">
        <v>86</v>
      </c>
      <c r="F114" s="4" t="s">
        <v>364</v>
      </c>
      <c r="G114" s="288" t="s">
        <v>327</v>
      </c>
    </row>
    <row r="115" spans="1:7" ht="24.95" customHeight="1" x14ac:dyDescent="0.25">
      <c r="A115" s="3"/>
      <c r="B115" s="289"/>
      <c r="C115" s="289"/>
      <c r="D115" s="292"/>
      <c r="E115" s="295"/>
      <c r="F115" s="4" t="s">
        <v>365</v>
      </c>
      <c r="G115" s="289"/>
    </row>
    <row r="116" spans="1:7" ht="24.95" customHeight="1" x14ac:dyDescent="0.25">
      <c r="A116" s="3"/>
      <c r="B116" s="289"/>
      <c r="C116" s="289"/>
      <c r="D116" s="292"/>
      <c r="E116" s="295"/>
      <c r="F116" s="4" t="s">
        <v>367</v>
      </c>
      <c r="G116" s="289"/>
    </row>
    <row r="117" spans="1:7" ht="24.95" customHeight="1" x14ac:dyDescent="0.25">
      <c r="A117" s="3"/>
      <c r="B117" s="290"/>
      <c r="C117" s="290"/>
      <c r="D117" s="293"/>
      <c r="E117" s="296"/>
      <c r="F117" s="5" t="s">
        <v>366</v>
      </c>
      <c r="G117" s="290"/>
    </row>
    <row r="118" spans="1:7" ht="78.75" customHeight="1" x14ac:dyDescent="0.25">
      <c r="A118" s="3"/>
      <c r="B118" s="13">
        <v>44</v>
      </c>
      <c r="C118" s="13" t="s">
        <v>87</v>
      </c>
      <c r="D118" s="14" t="s">
        <v>87</v>
      </c>
      <c r="E118" s="15" t="s">
        <v>88</v>
      </c>
      <c r="F118" s="4" t="s">
        <v>329</v>
      </c>
      <c r="G118" s="13" t="s">
        <v>328</v>
      </c>
    </row>
    <row r="119" spans="1:7" ht="105" x14ac:dyDescent="0.25">
      <c r="A119" s="3"/>
      <c r="B119" s="13">
        <v>45</v>
      </c>
      <c r="C119" s="13" t="s">
        <v>89</v>
      </c>
      <c r="D119" s="14" t="s">
        <v>89</v>
      </c>
      <c r="E119" s="15" t="s">
        <v>361</v>
      </c>
      <c r="F119" s="4" t="s">
        <v>346</v>
      </c>
      <c r="G119" s="13" t="s">
        <v>343</v>
      </c>
    </row>
    <row r="120" spans="1:7" ht="81.75" customHeight="1" x14ac:dyDescent="0.25">
      <c r="A120" s="3"/>
      <c r="B120" s="13">
        <v>46</v>
      </c>
      <c r="C120" s="22" t="s">
        <v>408</v>
      </c>
      <c r="D120" s="17" t="s">
        <v>99</v>
      </c>
      <c r="E120" s="10" t="s">
        <v>132</v>
      </c>
      <c r="F120" s="5" t="s">
        <v>248</v>
      </c>
      <c r="G120" s="13" t="s">
        <v>295</v>
      </c>
    </row>
    <row r="121" spans="1:7" ht="71.25" customHeight="1" x14ac:dyDescent="0.25">
      <c r="A121" s="3"/>
      <c r="B121" s="13">
        <v>47</v>
      </c>
      <c r="C121" s="22" t="s">
        <v>421</v>
      </c>
      <c r="D121" s="17" t="s">
        <v>100</v>
      </c>
      <c r="E121" s="10" t="s">
        <v>105</v>
      </c>
      <c r="F121" s="5" t="s">
        <v>244</v>
      </c>
      <c r="G121" s="13" t="s">
        <v>295</v>
      </c>
    </row>
    <row r="122" spans="1:7" ht="76.5" customHeight="1" x14ac:dyDescent="0.25">
      <c r="A122" s="3"/>
      <c r="B122" s="13">
        <v>48</v>
      </c>
      <c r="C122" s="22" t="s">
        <v>409</v>
      </c>
      <c r="D122" s="17" t="s">
        <v>101</v>
      </c>
      <c r="E122" s="10" t="s">
        <v>133</v>
      </c>
      <c r="F122" s="5" t="s">
        <v>252</v>
      </c>
      <c r="G122" s="13" t="s">
        <v>295</v>
      </c>
    </row>
    <row r="123" spans="1:7" ht="69.75" customHeight="1" x14ac:dyDescent="0.25">
      <c r="A123" s="3"/>
      <c r="B123" s="13">
        <v>49</v>
      </c>
      <c r="C123" s="22" t="s">
        <v>410</v>
      </c>
      <c r="D123" s="17" t="s">
        <v>102</v>
      </c>
      <c r="E123" s="10" t="s">
        <v>107</v>
      </c>
      <c r="F123" s="5" t="s">
        <v>260</v>
      </c>
      <c r="G123" s="13" t="s">
        <v>295</v>
      </c>
    </row>
    <row r="124" spans="1:7" ht="23.25" customHeight="1" x14ac:dyDescent="0.25">
      <c r="A124" s="3"/>
      <c r="B124" s="288">
        <v>50</v>
      </c>
      <c r="C124" s="297" t="s">
        <v>411</v>
      </c>
      <c r="D124" s="299" t="s">
        <v>103</v>
      </c>
      <c r="E124" s="294" t="s">
        <v>106</v>
      </c>
      <c r="F124" s="5" t="s">
        <v>257</v>
      </c>
      <c r="G124" s="288" t="s">
        <v>295</v>
      </c>
    </row>
    <row r="125" spans="1:7" ht="21" customHeight="1" x14ac:dyDescent="0.25">
      <c r="A125" s="3"/>
      <c r="B125" s="289"/>
      <c r="C125" s="304"/>
      <c r="D125" s="303"/>
      <c r="E125" s="295"/>
      <c r="F125" s="4" t="s">
        <v>258</v>
      </c>
      <c r="G125" s="289"/>
    </row>
    <row r="126" spans="1:7" ht="21.75" customHeight="1" x14ac:dyDescent="0.25">
      <c r="A126" s="3"/>
      <c r="B126" s="290"/>
      <c r="C126" s="298"/>
      <c r="D126" s="300"/>
      <c r="E126" s="296"/>
      <c r="F126" s="4" t="s">
        <v>259</v>
      </c>
      <c r="G126" s="290"/>
    </row>
    <row r="127" spans="1:7" ht="70.5" customHeight="1" x14ac:dyDescent="0.25">
      <c r="A127" s="3"/>
      <c r="B127" s="13">
        <v>51</v>
      </c>
      <c r="C127" s="13" t="s">
        <v>91</v>
      </c>
      <c r="D127" s="14" t="s">
        <v>91</v>
      </c>
      <c r="E127" s="15" t="s">
        <v>352</v>
      </c>
      <c r="F127" s="4" t="s">
        <v>330</v>
      </c>
      <c r="G127" s="13" t="s">
        <v>328</v>
      </c>
    </row>
    <row r="128" spans="1:7" ht="27" customHeight="1" x14ac:dyDescent="0.25">
      <c r="A128" s="3"/>
      <c r="B128" s="288">
        <v>52</v>
      </c>
      <c r="C128" s="288" t="s">
        <v>92</v>
      </c>
      <c r="D128" s="291" t="s">
        <v>92</v>
      </c>
      <c r="E128" s="294" t="s">
        <v>148</v>
      </c>
      <c r="F128" s="4" t="s">
        <v>288</v>
      </c>
      <c r="G128" s="301"/>
    </row>
    <row r="129" spans="1:7" ht="27" customHeight="1" x14ac:dyDescent="0.25">
      <c r="A129" s="3"/>
      <c r="B129" s="290"/>
      <c r="C129" s="290"/>
      <c r="D129" s="293"/>
      <c r="E129" s="296"/>
      <c r="F129" s="4" t="s">
        <v>289</v>
      </c>
      <c r="G129" s="302"/>
    </row>
    <row r="130" spans="1:7" ht="45" customHeight="1" x14ac:dyDescent="0.25">
      <c r="A130" s="3"/>
      <c r="B130" s="288">
        <v>53</v>
      </c>
      <c r="C130" s="288" t="s">
        <v>399</v>
      </c>
      <c r="D130" s="291" t="s">
        <v>399</v>
      </c>
      <c r="E130" s="294" t="s">
        <v>358</v>
      </c>
      <c r="F130" s="4" t="s">
        <v>375</v>
      </c>
      <c r="G130" s="288" t="s">
        <v>343</v>
      </c>
    </row>
    <row r="131" spans="1:7" ht="45" customHeight="1" x14ac:dyDescent="0.25">
      <c r="A131" s="3"/>
      <c r="B131" s="290"/>
      <c r="C131" s="290"/>
      <c r="D131" s="293"/>
      <c r="E131" s="296"/>
      <c r="F131" s="4" t="s">
        <v>374</v>
      </c>
      <c r="G131" s="290"/>
    </row>
    <row r="132" spans="1:7" ht="35.1" customHeight="1" x14ac:dyDescent="0.25">
      <c r="A132" s="3"/>
      <c r="B132" s="288">
        <v>54</v>
      </c>
      <c r="C132" s="288" t="s">
        <v>93</v>
      </c>
      <c r="D132" s="291" t="s">
        <v>93</v>
      </c>
      <c r="E132" s="291" t="s">
        <v>138</v>
      </c>
      <c r="F132" s="4" t="s">
        <v>300</v>
      </c>
      <c r="G132" s="288"/>
    </row>
    <row r="133" spans="1:7" ht="35.1" customHeight="1" x14ac:dyDescent="0.25">
      <c r="A133" s="3"/>
      <c r="B133" s="290"/>
      <c r="C133" s="290"/>
      <c r="D133" s="293"/>
      <c r="E133" s="293"/>
      <c r="F133" s="4" t="s">
        <v>264</v>
      </c>
      <c r="G133" s="290"/>
    </row>
    <row r="134" spans="1:7" ht="31.5" customHeight="1" x14ac:dyDescent="0.25">
      <c r="A134" s="3"/>
      <c r="B134" s="288">
        <v>55</v>
      </c>
      <c r="C134" s="288" t="s">
        <v>94</v>
      </c>
      <c r="D134" s="291" t="s">
        <v>94</v>
      </c>
      <c r="E134" s="291" t="s">
        <v>139</v>
      </c>
      <c r="F134" s="4" t="s">
        <v>301</v>
      </c>
      <c r="G134" s="288"/>
    </row>
    <row r="135" spans="1:7" ht="30.75" customHeight="1" x14ac:dyDescent="0.25">
      <c r="A135" s="3"/>
      <c r="B135" s="290"/>
      <c r="C135" s="290"/>
      <c r="D135" s="293"/>
      <c r="E135" s="293"/>
      <c r="F135" s="4" t="s">
        <v>302</v>
      </c>
      <c r="G135" s="290"/>
    </row>
    <row r="136" spans="1:7" ht="27.75" customHeight="1" x14ac:dyDescent="0.25">
      <c r="A136" s="3"/>
      <c r="B136" s="288">
        <v>56</v>
      </c>
      <c r="C136" s="288" t="s">
        <v>95</v>
      </c>
      <c r="D136" s="291" t="s">
        <v>95</v>
      </c>
      <c r="E136" s="294" t="s">
        <v>140</v>
      </c>
      <c r="F136" s="4" t="s">
        <v>265</v>
      </c>
      <c r="G136" s="288"/>
    </row>
    <row r="137" spans="1:7" ht="29.25" customHeight="1" x14ac:dyDescent="0.25">
      <c r="A137" s="3"/>
      <c r="B137" s="290"/>
      <c r="C137" s="290"/>
      <c r="D137" s="293"/>
      <c r="E137" s="296"/>
      <c r="F137" s="4" t="s">
        <v>266</v>
      </c>
      <c r="G137" s="290"/>
    </row>
    <row r="138" spans="1:7" ht="30.75" customHeight="1" x14ac:dyDescent="0.25">
      <c r="A138" s="3"/>
      <c r="B138" s="288">
        <v>57</v>
      </c>
      <c r="C138" s="288" t="s">
        <v>96</v>
      </c>
      <c r="D138" s="291" t="s">
        <v>96</v>
      </c>
      <c r="E138" s="294" t="s">
        <v>147</v>
      </c>
      <c r="F138" s="4" t="s">
        <v>286</v>
      </c>
      <c r="G138" s="301"/>
    </row>
    <row r="139" spans="1:7" ht="25.5" customHeight="1" x14ac:dyDescent="0.25">
      <c r="A139" s="3"/>
      <c r="B139" s="290"/>
      <c r="C139" s="290"/>
      <c r="D139" s="293"/>
      <c r="E139" s="296"/>
      <c r="F139" s="4" t="s">
        <v>287</v>
      </c>
      <c r="G139" s="302"/>
    </row>
    <row r="140" spans="1:7" ht="74.25" customHeight="1" x14ac:dyDescent="0.25">
      <c r="A140" s="3"/>
      <c r="B140" s="13">
        <v>58</v>
      </c>
      <c r="C140" s="22" t="s">
        <v>412</v>
      </c>
      <c r="D140" s="17" t="s">
        <v>97</v>
      </c>
      <c r="E140" s="15" t="s">
        <v>112</v>
      </c>
      <c r="F140" s="4" t="s">
        <v>154</v>
      </c>
      <c r="G140" s="11"/>
    </row>
    <row r="141" spans="1:7" ht="70.5" customHeight="1" x14ac:dyDescent="0.25">
      <c r="A141" s="3"/>
      <c r="B141" s="13">
        <v>59</v>
      </c>
      <c r="C141" s="22" t="s">
        <v>413</v>
      </c>
      <c r="D141" s="17" t="s">
        <v>97</v>
      </c>
      <c r="E141" s="15" t="s">
        <v>113</v>
      </c>
      <c r="F141" s="4" t="s">
        <v>155</v>
      </c>
      <c r="G141" s="11"/>
    </row>
    <row r="142" spans="1:7" ht="39.950000000000003" customHeight="1" x14ac:dyDescent="0.25">
      <c r="A142" s="3"/>
      <c r="B142" s="288">
        <v>60</v>
      </c>
      <c r="C142" s="288" t="s">
        <v>98</v>
      </c>
      <c r="D142" s="291" t="s">
        <v>98</v>
      </c>
      <c r="E142" s="294" t="s">
        <v>313</v>
      </c>
      <c r="F142" s="4" t="s">
        <v>376</v>
      </c>
      <c r="G142" s="288" t="s">
        <v>317</v>
      </c>
    </row>
    <row r="143" spans="1:7" ht="39.950000000000003" customHeight="1" x14ac:dyDescent="0.25">
      <c r="A143" s="3"/>
      <c r="B143" s="289"/>
      <c r="C143" s="289"/>
      <c r="D143" s="292"/>
      <c r="E143" s="295"/>
      <c r="F143" s="4" t="s">
        <v>378</v>
      </c>
      <c r="G143" s="289"/>
    </row>
    <row r="144" spans="1:7" ht="39.950000000000003" customHeight="1" x14ac:dyDescent="0.25">
      <c r="A144" s="3"/>
      <c r="B144" s="290"/>
      <c r="C144" s="290"/>
      <c r="D144" s="293"/>
      <c r="E144" s="296"/>
      <c r="F144" s="12" t="s">
        <v>377</v>
      </c>
      <c r="G144" s="290"/>
    </row>
    <row r="145" spans="1:7" ht="30" customHeight="1" x14ac:dyDescent="0.25">
      <c r="A145" s="3"/>
      <c r="B145" s="288">
        <v>61</v>
      </c>
      <c r="C145" s="288" t="s">
        <v>129</v>
      </c>
      <c r="D145" s="299" t="s">
        <v>129</v>
      </c>
      <c r="E145" s="291" t="s">
        <v>0</v>
      </c>
      <c r="F145" s="4" t="s">
        <v>171</v>
      </c>
      <c r="G145" s="288" t="s">
        <v>294</v>
      </c>
    </row>
    <row r="146" spans="1:7" ht="30" customHeight="1" x14ac:dyDescent="0.25">
      <c r="A146" s="3"/>
      <c r="B146" s="289"/>
      <c r="C146" s="289"/>
      <c r="D146" s="303"/>
      <c r="E146" s="292"/>
      <c r="F146" s="23" t="s">
        <v>172</v>
      </c>
      <c r="G146" s="289"/>
    </row>
    <row r="147" spans="1:7" ht="30" customHeight="1" x14ac:dyDescent="0.25">
      <c r="A147" s="3"/>
      <c r="B147" s="289"/>
      <c r="C147" s="289"/>
      <c r="D147" s="303"/>
      <c r="E147" s="292"/>
      <c r="F147" s="4" t="s">
        <v>173</v>
      </c>
      <c r="G147" s="289"/>
    </row>
    <row r="148" spans="1:7" ht="30" customHeight="1" x14ac:dyDescent="0.25">
      <c r="A148" s="3"/>
      <c r="B148" s="289"/>
      <c r="C148" s="289"/>
      <c r="D148" s="303"/>
      <c r="E148" s="292"/>
      <c r="F148" s="4" t="s">
        <v>174</v>
      </c>
      <c r="G148" s="289"/>
    </row>
    <row r="149" spans="1:7" ht="30" customHeight="1" x14ac:dyDescent="0.25">
      <c r="A149" s="3"/>
      <c r="B149" s="289"/>
      <c r="C149" s="289"/>
      <c r="D149" s="303"/>
      <c r="E149" s="292"/>
      <c r="F149" s="4" t="s">
        <v>175</v>
      </c>
      <c r="G149" s="289"/>
    </row>
    <row r="150" spans="1:7" ht="30" customHeight="1" x14ac:dyDescent="0.25">
      <c r="A150" s="3"/>
      <c r="B150" s="290"/>
      <c r="C150" s="290"/>
      <c r="D150" s="300"/>
      <c r="E150" s="293"/>
      <c r="F150" s="4" t="s">
        <v>176</v>
      </c>
      <c r="G150" s="290"/>
    </row>
    <row r="151" spans="1:7" ht="66" customHeight="1" x14ac:dyDescent="0.25">
      <c r="A151" s="9"/>
      <c r="B151" s="13">
        <v>62</v>
      </c>
      <c r="C151" s="13" t="s">
        <v>414</v>
      </c>
      <c r="D151" s="17" t="s">
        <v>397</v>
      </c>
      <c r="E151" s="29" t="s">
        <v>110</v>
      </c>
      <c r="F151" s="4" t="s">
        <v>292</v>
      </c>
      <c r="G151" s="11"/>
    </row>
    <row r="152" spans="1:7" ht="65.25" customHeight="1" x14ac:dyDescent="0.25">
      <c r="A152" s="9"/>
      <c r="B152" s="13">
        <v>63</v>
      </c>
      <c r="C152" s="13" t="s">
        <v>415</v>
      </c>
      <c r="D152" s="17" t="s">
        <v>398</v>
      </c>
      <c r="E152" s="29" t="s">
        <v>111</v>
      </c>
      <c r="F152" s="4" t="s">
        <v>293</v>
      </c>
      <c r="G152" s="11"/>
    </row>
    <row r="153" spans="1:7" ht="43.5" customHeight="1" x14ac:dyDescent="0.25">
      <c r="A153" s="3"/>
      <c r="B153" s="288">
        <v>64</v>
      </c>
      <c r="C153" s="297" t="s">
        <v>417</v>
      </c>
      <c r="D153" s="299" t="s">
        <v>108</v>
      </c>
      <c r="E153" s="294" t="s">
        <v>109</v>
      </c>
      <c r="F153" s="4" t="s">
        <v>290</v>
      </c>
      <c r="G153" s="301"/>
    </row>
    <row r="154" spans="1:7" ht="32.25" customHeight="1" x14ac:dyDescent="0.25">
      <c r="A154" s="3"/>
      <c r="B154" s="290"/>
      <c r="C154" s="298"/>
      <c r="D154" s="300"/>
      <c r="E154" s="296"/>
      <c r="F154" s="4" t="s">
        <v>291</v>
      </c>
      <c r="G154" s="302"/>
    </row>
    <row r="155" spans="1:7" ht="65.25" customHeight="1" x14ac:dyDescent="0.25">
      <c r="A155" s="3"/>
      <c r="B155" s="13">
        <v>65</v>
      </c>
      <c r="C155" s="22" t="s">
        <v>416</v>
      </c>
      <c r="D155" s="17" t="s">
        <v>114</v>
      </c>
      <c r="E155" s="10" t="s">
        <v>115</v>
      </c>
      <c r="F155" s="4" t="s">
        <v>156</v>
      </c>
      <c r="G155" s="11"/>
    </row>
    <row r="156" spans="1:7" ht="64.5" customHeight="1" x14ac:dyDescent="0.25">
      <c r="A156" s="3"/>
      <c r="B156" s="13">
        <v>66</v>
      </c>
      <c r="C156" s="22" t="s">
        <v>418</v>
      </c>
      <c r="D156" s="17" t="s">
        <v>116</v>
      </c>
      <c r="E156" s="10" t="s">
        <v>117</v>
      </c>
      <c r="F156" s="4" t="s">
        <v>157</v>
      </c>
      <c r="G156" s="11"/>
    </row>
    <row r="157" spans="1:7" ht="49.5" customHeight="1" x14ac:dyDescent="0.25">
      <c r="A157" s="3"/>
      <c r="B157" s="13">
        <v>67</v>
      </c>
      <c r="C157" s="22" t="s">
        <v>419</v>
      </c>
      <c r="D157" s="14" t="s">
        <v>306</v>
      </c>
      <c r="E157" s="15" t="s">
        <v>349</v>
      </c>
      <c r="F157" s="4" t="s">
        <v>318</v>
      </c>
      <c r="G157" s="11"/>
    </row>
    <row r="158" spans="1:7" ht="48.75" customHeight="1" x14ac:dyDescent="0.25">
      <c r="A158" s="3"/>
      <c r="B158" s="13">
        <v>68</v>
      </c>
      <c r="C158" s="13" t="s">
        <v>2</v>
      </c>
      <c r="D158" s="14" t="s">
        <v>2</v>
      </c>
      <c r="E158" s="15" t="s">
        <v>350</v>
      </c>
      <c r="F158" s="4" t="s">
        <v>320</v>
      </c>
      <c r="G158" s="11"/>
    </row>
    <row r="159" spans="1:7" ht="19.5" customHeight="1" x14ac:dyDescent="0.25">
      <c r="A159" s="3"/>
      <c r="B159" s="288">
        <v>69</v>
      </c>
      <c r="C159" s="288" t="s">
        <v>3</v>
      </c>
      <c r="D159" s="291" t="s">
        <v>3</v>
      </c>
      <c r="E159" s="294" t="s">
        <v>347</v>
      </c>
      <c r="F159" s="4" t="s">
        <v>389</v>
      </c>
      <c r="G159" s="288" t="s">
        <v>304</v>
      </c>
    </row>
    <row r="160" spans="1:7" ht="19.5" customHeight="1" x14ac:dyDescent="0.25">
      <c r="A160" s="3"/>
      <c r="B160" s="289"/>
      <c r="C160" s="289"/>
      <c r="D160" s="292"/>
      <c r="E160" s="295"/>
      <c r="F160" s="4" t="s">
        <v>390</v>
      </c>
      <c r="G160" s="289"/>
    </row>
    <row r="161" spans="1:7" ht="19.5" customHeight="1" x14ac:dyDescent="0.25">
      <c r="A161" s="3"/>
      <c r="B161" s="289"/>
      <c r="C161" s="289"/>
      <c r="D161" s="292"/>
      <c r="E161" s="295"/>
      <c r="F161" s="4" t="s">
        <v>392</v>
      </c>
      <c r="G161" s="289"/>
    </row>
    <row r="162" spans="1:7" s="2" customFormat="1" ht="19.5" customHeight="1" x14ac:dyDescent="0.25">
      <c r="A162" s="6"/>
      <c r="B162" s="290"/>
      <c r="C162" s="290"/>
      <c r="D162" s="293"/>
      <c r="E162" s="296"/>
      <c r="F162" s="8" t="s">
        <v>391</v>
      </c>
      <c r="G162" s="290"/>
    </row>
    <row r="163" spans="1:7" ht="20.25" customHeight="1" x14ac:dyDescent="0.25">
      <c r="A163" s="3"/>
      <c r="B163" s="288">
        <v>70</v>
      </c>
      <c r="C163" s="288" t="s">
        <v>4</v>
      </c>
      <c r="D163" s="291" t="s">
        <v>4</v>
      </c>
      <c r="E163" s="294" t="s">
        <v>5</v>
      </c>
      <c r="F163" s="4" t="s">
        <v>384</v>
      </c>
      <c r="G163" s="288" t="s">
        <v>317</v>
      </c>
    </row>
    <row r="164" spans="1:7" ht="20.25" customHeight="1" x14ac:dyDescent="0.25">
      <c r="A164" s="3"/>
      <c r="B164" s="290"/>
      <c r="C164" s="290"/>
      <c r="D164" s="293"/>
      <c r="E164" s="296"/>
      <c r="F164" s="5" t="s">
        <v>383</v>
      </c>
      <c r="G164" s="290"/>
    </row>
    <row r="165" spans="1:7" ht="17.25" customHeight="1" x14ac:dyDescent="0.25">
      <c r="A165" s="3"/>
      <c r="B165" s="288">
        <v>71</v>
      </c>
      <c r="C165" s="288" t="s">
        <v>6</v>
      </c>
      <c r="D165" s="291" t="s">
        <v>6</v>
      </c>
      <c r="E165" s="294" t="s">
        <v>7</v>
      </c>
      <c r="F165" s="4" t="s">
        <v>369</v>
      </c>
      <c r="G165" s="288" t="s">
        <v>328</v>
      </c>
    </row>
    <row r="166" spans="1:7" ht="16.5" customHeight="1" x14ac:dyDescent="0.25">
      <c r="A166" s="3"/>
      <c r="B166" s="290"/>
      <c r="C166" s="290"/>
      <c r="D166" s="293"/>
      <c r="E166" s="296"/>
      <c r="F166" s="5" t="s">
        <v>368</v>
      </c>
      <c r="G166" s="290"/>
    </row>
    <row r="167" spans="1:7" ht="26.25" customHeight="1" x14ac:dyDescent="0.25">
      <c r="A167" s="3"/>
      <c r="B167" s="288">
        <v>72</v>
      </c>
      <c r="C167" s="288" t="s">
        <v>8</v>
      </c>
      <c r="D167" s="291" t="s">
        <v>8</v>
      </c>
      <c r="E167" s="294" t="s">
        <v>136</v>
      </c>
      <c r="F167" s="4" t="s">
        <v>298</v>
      </c>
      <c r="G167" s="288" t="s">
        <v>295</v>
      </c>
    </row>
    <row r="168" spans="1:7" ht="26.25" customHeight="1" x14ac:dyDescent="0.25">
      <c r="A168" s="3"/>
      <c r="B168" s="290"/>
      <c r="C168" s="290"/>
      <c r="D168" s="293"/>
      <c r="E168" s="296"/>
      <c r="F168" s="4" t="s">
        <v>262</v>
      </c>
      <c r="G168" s="290"/>
    </row>
    <row r="169" spans="1:7" ht="35.1" customHeight="1" x14ac:dyDescent="0.25">
      <c r="A169" s="3"/>
      <c r="B169" s="288">
        <v>73</v>
      </c>
      <c r="C169" s="288" t="s">
        <v>9</v>
      </c>
      <c r="D169" s="291" t="s">
        <v>9</v>
      </c>
      <c r="E169" s="294" t="s">
        <v>137</v>
      </c>
      <c r="F169" s="4" t="s">
        <v>299</v>
      </c>
      <c r="G169" s="288" t="s">
        <v>295</v>
      </c>
    </row>
    <row r="170" spans="1:7" ht="35.1" customHeight="1" x14ac:dyDescent="0.25">
      <c r="A170" s="3"/>
      <c r="B170" s="290"/>
      <c r="C170" s="290"/>
      <c r="D170" s="293"/>
      <c r="E170" s="296"/>
      <c r="F170" s="4" t="s">
        <v>263</v>
      </c>
      <c r="G170" s="290"/>
    </row>
    <row r="171" spans="1:7" ht="24" customHeight="1" x14ac:dyDescent="0.25">
      <c r="A171" s="3"/>
      <c r="B171" s="288">
        <v>74</v>
      </c>
      <c r="C171" s="288" t="s">
        <v>26</v>
      </c>
      <c r="D171" s="291" t="s">
        <v>26</v>
      </c>
      <c r="E171" s="294" t="s">
        <v>141</v>
      </c>
      <c r="F171" s="5" t="s">
        <v>296</v>
      </c>
      <c r="G171" s="288" t="s">
        <v>295</v>
      </c>
    </row>
    <row r="172" spans="1:7" ht="19.5" customHeight="1" x14ac:dyDescent="0.25">
      <c r="A172" s="3"/>
      <c r="B172" s="289"/>
      <c r="C172" s="289"/>
      <c r="D172" s="292"/>
      <c r="E172" s="295"/>
      <c r="F172" s="4" t="s">
        <v>267</v>
      </c>
      <c r="G172" s="289"/>
    </row>
    <row r="173" spans="1:7" ht="22.5" customHeight="1" x14ac:dyDescent="0.25">
      <c r="A173" s="3"/>
      <c r="B173" s="290"/>
      <c r="C173" s="290"/>
      <c r="D173" s="293"/>
      <c r="E173" s="296"/>
      <c r="F173" s="4" t="s">
        <v>268</v>
      </c>
      <c r="G173" s="290"/>
    </row>
    <row r="174" spans="1:7" ht="49.5" customHeight="1" x14ac:dyDescent="0.25">
      <c r="A174" s="3"/>
      <c r="B174" s="13">
        <v>75</v>
      </c>
      <c r="C174" s="13" t="s">
        <v>27</v>
      </c>
      <c r="D174" s="17" t="s">
        <v>27</v>
      </c>
      <c r="E174" s="15" t="s">
        <v>142</v>
      </c>
      <c r="F174" s="4" t="s">
        <v>269</v>
      </c>
      <c r="G174" s="13" t="s">
        <v>295</v>
      </c>
    </row>
    <row r="175" spans="1:7" ht="21.75" customHeight="1" x14ac:dyDescent="0.25">
      <c r="A175" s="3"/>
      <c r="B175" s="288">
        <v>76</v>
      </c>
      <c r="C175" s="288" t="s">
        <v>28</v>
      </c>
      <c r="D175" s="291" t="s">
        <v>28</v>
      </c>
      <c r="E175" s="294" t="s">
        <v>143</v>
      </c>
      <c r="F175" s="5" t="s">
        <v>270</v>
      </c>
      <c r="G175" s="288" t="s">
        <v>295</v>
      </c>
    </row>
    <row r="176" spans="1:7" ht="18" customHeight="1" x14ac:dyDescent="0.25">
      <c r="A176" s="3"/>
      <c r="B176" s="289"/>
      <c r="C176" s="289"/>
      <c r="D176" s="292"/>
      <c r="E176" s="295"/>
      <c r="F176" s="4" t="s">
        <v>271</v>
      </c>
      <c r="G176" s="289"/>
    </row>
    <row r="177" spans="1:7" ht="21" customHeight="1" x14ac:dyDescent="0.25">
      <c r="A177" s="3"/>
      <c r="B177" s="290"/>
      <c r="C177" s="290"/>
      <c r="D177" s="293"/>
      <c r="E177" s="296"/>
      <c r="F177" s="4" t="s">
        <v>272</v>
      </c>
      <c r="G177" s="290"/>
    </row>
    <row r="178" spans="1:7" ht="53.25" customHeight="1" x14ac:dyDescent="0.25">
      <c r="A178" s="3"/>
      <c r="B178" s="13">
        <v>77</v>
      </c>
      <c r="C178" s="13" t="s">
        <v>29</v>
      </c>
      <c r="D178" s="17" t="s">
        <v>29</v>
      </c>
      <c r="E178" s="15" t="s">
        <v>144</v>
      </c>
      <c r="F178" s="4" t="s">
        <v>273</v>
      </c>
      <c r="G178" s="13" t="s">
        <v>295</v>
      </c>
    </row>
    <row r="179" spans="1:7" ht="22.5" customHeight="1" x14ac:dyDescent="0.25">
      <c r="A179" s="3"/>
      <c r="B179" s="288">
        <v>78</v>
      </c>
      <c r="C179" s="288" t="s">
        <v>30</v>
      </c>
      <c r="D179" s="291" t="s">
        <v>30</v>
      </c>
      <c r="E179" s="294" t="s">
        <v>145</v>
      </c>
      <c r="F179" s="5" t="s">
        <v>278</v>
      </c>
      <c r="G179" s="288" t="s">
        <v>295</v>
      </c>
    </row>
    <row r="180" spans="1:7" ht="21.75" customHeight="1" x14ac:dyDescent="0.25">
      <c r="A180" s="3"/>
      <c r="B180" s="289"/>
      <c r="C180" s="289"/>
      <c r="D180" s="292"/>
      <c r="E180" s="295"/>
      <c r="F180" s="4" t="s">
        <v>279</v>
      </c>
      <c r="G180" s="289"/>
    </row>
    <row r="181" spans="1:7" ht="21.75" customHeight="1" x14ac:dyDescent="0.25">
      <c r="A181" s="3"/>
      <c r="B181" s="290"/>
      <c r="C181" s="290"/>
      <c r="D181" s="293"/>
      <c r="E181" s="296"/>
      <c r="F181" s="4" t="s">
        <v>280</v>
      </c>
      <c r="G181" s="290"/>
    </row>
    <row r="182" spans="1:7" ht="57.75" customHeight="1" x14ac:dyDescent="0.25">
      <c r="A182" s="3"/>
      <c r="B182" s="13">
        <v>79</v>
      </c>
      <c r="C182" s="13" t="s">
        <v>31</v>
      </c>
      <c r="D182" s="17" t="s">
        <v>31</v>
      </c>
      <c r="E182" s="15" t="s">
        <v>146</v>
      </c>
      <c r="F182" s="4" t="s">
        <v>281</v>
      </c>
      <c r="G182" s="13" t="s">
        <v>295</v>
      </c>
    </row>
    <row r="183" spans="1:7" ht="20.25" customHeight="1" x14ac:dyDescent="0.25">
      <c r="A183" s="3"/>
      <c r="B183" s="288">
        <v>80</v>
      </c>
      <c r="C183" s="288" t="s">
        <v>32</v>
      </c>
      <c r="D183" s="291" t="s">
        <v>32</v>
      </c>
      <c r="E183" s="294" t="s">
        <v>33</v>
      </c>
      <c r="F183" s="5" t="s">
        <v>282</v>
      </c>
      <c r="G183" s="288" t="s">
        <v>295</v>
      </c>
    </row>
    <row r="184" spans="1:7" ht="18.75" customHeight="1" x14ac:dyDescent="0.25">
      <c r="A184" s="3"/>
      <c r="B184" s="289"/>
      <c r="C184" s="289"/>
      <c r="D184" s="292"/>
      <c r="E184" s="295"/>
      <c r="F184" s="4" t="s">
        <v>283</v>
      </c>
      <c r="G184" s="289"/>
    </row>
    <row r="185" spans="1:7" ht="21" customHeight="1" x14ac:dyDescent="0.25">
      <c r="A185" s="3"/>
      <c r="B185" s="290"/>
      <c r="C185" s="290"/>
      <c r="D185" s="293"/>
      <c r="E185" s="296"/>
      <c r="F185" s="4" t="s">
        <v>284</v>
      </c>
      <c r="G185" s="290"/>
    </row>
    <row r="186" spans="1:7" ht="48" customHeight="1" x14ac:dyDescent="0.25">
      <c r="A186" s="3"/>
      <c r="B186" s="13">
        <v>81</v>
      </c>
      <c r="C186" s="13" t="s">
        <v>34</v>
      </c>
      <c r="D186" s="17" t="s">
        <v>34</v>
      </c>
      <c r="E186" s="15" t="s">
        <v>35</v>
      </c>
      <c r="F186" s="4" t="s">
        <v>285</v>
      </c>
      <c r="G186" s="13" t="s">
        <v>295</v>
      </c>
    </row>
    <row r="187" spans="1:7" ht="30" customHeight="1" x14ac:dyDescent="0.25">
      <c r="A187" s="3"/>
      <c r="B187" s="13">
        <v>82</v>
      </c>
      <c r="C187" s="13" t="s">
        <v>10</v>
      </c>
      <c r="D187" s="17" t="s">
        <v>10</v>
      </c>
      <c r="E187" s="15" t="s">
        <v>11</v>
      </c>
      <c r="F187" s="7" t="s">
        <v>151</v>
      </c>
      <c r="G187" s="11"/>
    </row>
    <row r="188" spans="1:7" ht="30" customHeight="1" x14ac:dyDescent="0.25">
      <c r="A188" s="3"/>
      <c r="B188" s="13">
        <v>83</v>
      </c>
      <c r="C188" s="13" t="s">
        <v>12</v>
      </c>
      <c r="D188" s="17" t="s">
        <v>12</v>
      </c>
      <c r="E188" s="15" t="s">
        <v>13</v>
      </c>
      <c r="F188" s="7" t="s">
        <v>153</v>
      </c>
      <c r="G188" s="11"/>
    </row>
    <row r="189" spans="1:7" ht="20.25" customHeight="1" x14ac:dyDescent="0.25">
      <c r="A189" s="3"/>
      <c r="B189" s="288">
        <v>84</v>
      </c>
      <c r="C189" s="288" t="s">
        <v>14</v>
      </c>
      <c r="D189" s="291" t="s">
        <v>14</v>
      </c>
      <c r="E189" s="294" t="s">
        <v>348</v>
      </c>
      <c r="F189" s="4" t="s">
        <v>382</v>
      </c>
      <c r="G189" s="288" t="s">
        <v>317</v>
      </c>
    </row>
    <row r="190" spans="1:7" ht="20.25" customHeight="1" x14ac:dyDescent="0.25">
      <c r="A190" s="3"/>
      <c r="B190" s="289"/>
      <c r="C190" s="289"/>
      <c r="D190" s="292"/>
      <c r="E190" s="295"/>
      <c r="F190" s="4" t="s">
        <v>380</v>
      </c>
      <c r="G190" s="289"/>
    </row>
    <row r="191" spans="1:7" ht="20.25" customHeight="1" x14ac:dyDescent="0.25">
      <c r="A191" s="3"/>
      <c r="B191" s="290"/>
      <c r="C191" s="290"/>
      <c r="D191" s="293"/>
      <c r="E191" s="296"/>
      <c r="F191" s="30" t="s">
        <v>381</v>
      </c>
      <c r="G191" s="290"/>
    </row>
    <row r="192" spans="1:7" ht="24.75" customHeight="1" x14ac:dyDescent="0.25">
      <c r="A192" s="3"/>
      <c r="B192" s="288">
        <v>85</v>
      </c>
      <c r="C192" s="288" t="s">
        <v>15</v>
      </c>
      <c r="D192" s="291" t="s">
        <v>15</v>
      </c>
      <c r="E192" s="294" t="s">
        <v>16</v>
      </c>
      <c r="F192" s="4" t="s">
        <v>363</v>
      </c>
      <c r="G192" s="288" t="s">
        <v>317</v>
      </c>
    </row>
    <row r="193" spans="1:7" ht="24.75" customHeight="1" x14ac:dyDescent="0.25">
      <c r="A193" s="3"/>
      <c r="B193" s="290"/>
      <c r="C193" s="290"/>
      <c r="D193" s="293"/>
      <c r="E193" s="296"/>
      <c r="F193" s="5" t="s">
        <v>379</v>
      </c>
      <c r="G193" s="290"/>
    </row>
    <row r="194" spans="1:7" ht="30" customHeight="1" x14ac:dyDescent="0.25">
      <c r="A194" s="3"/>
      <c r="B194" s="288">
        <v>86</v>
      </c>
      <c r="C194" s="288" t="s">
        <v>17</v>
      </c>
      <c r="D194" s="291" t="s">
        <v>17</v>
      </c>
      <c r="E194" s="294" t="s">
        <v>308</v>
      </c>
      <c r="F194" s="4" t="s">
        <v>363</v>
      </c>
      <c r="G194" s="288" t="s">
        <v>317</v>
      </c>
    </row>
    <row r="195" spans="1:7" ht="30" customHeight="1" x14ac:dyDescent="0.25">
      <c r="A195" s="3"/>
      <c r="B195" s="290"/>
      <c r="C195" s="290"/>
      <c r="D195" s="293"/>
      <c r="E195" s="296"/>
      <c r="F195" s="5" t="s">
        <v>362</v>
      </c>
      <c r="G195" s="290"/>
    </row>
    <row r="196" spans="1:7" ht="46.5" customHeight="1" x14ac:dyDescent="0.25">
      <c r="A196" s="3"/>
      <c r="B196" s="13">
        <v>87</v>
      </c>
      <c r="C196" s="13" t="s">
        <v>18</v>
      </c>
      <c r="D196" s="14" t="s">
        <v>18</v>
      </c>
      <c r="E196" s="15" t="s">
        <v>19</v>
      </c>
      <c r="F196" s="4" t="s">
        <v>319</v>
      </c>
      <c r="G196" s="13"/>
    </row>
    <row r="197" spans="1:7" ht="46.5" customHeight="1" x14ac:dyDescent="0.25">
      <c r="A197" s="3"/>
      <c r="B197" s="13">
        <v>88</v>
      </c>
      <c r="C197" s="13" t="s">
        <v>20</v>
      </c>
      <c r="D197" s="14" t="s">
        <v>20</v>
      </c>
      <c r="E197" s="15" t="s">
        <v>21</v>
      </c>
      <c r="F197" s="4" t="s">
        <v>329</v>
      </c>
      <c r="G197" s="13" t="s">
        <v>328</v>
      </c>
    </row>
    <row r="198" spans="1:7" ht="55.5" customHeight="1" x14ac:dyDescent="0.25">
      <c r="A198" s="3"/>
      <c r="B198" s="13">
        <v>89</v>
      </c>
      <c r="C198" s="13" t="s">
        <v>22</v>
      </c>
      <c r="D198" s="14" t="s">
        <v>22</v>
      </c>
      <c r="E198" s="15" t="s">
        <v>23</v>
      </c>
      <c r="F198" s="4" t="s">
        <v>329</v>
      </c>
      <c r="G198" s="13" t="s">
        <v>328</v>
      </c>
    </row>
    <row r="199" spans="1:7" ht="70.5" customHeight="1" x14ac:dyDescent="0.25">
      <c r="A199" s="3"/>
      <c r="B199" s="13">
        <v>90</v>
      </c>
      <c r="C199" s="31" t="s">
        <v>420</v>
      </c>
      <c r="D199" s="32" t="s">
        <v>125</v>
      </c>
      <c r="E199" s="33" t="s">
        <v>126</v>
      </c>
      <c r="F199" s="4" t="s">
        <v>162</v>
      </c>
      <c r="G199" s="11"/>
    </row>
    <row r="200" spans="1:7" ht="15" customHeight="1" x14ac:dyDescent="0.25">
      <c r="A200" s="3"/>
      <c r="B200" s="288">
        <v>91</v>
      </c>
      <c r="C200" s="288" t="s">
        <v>24</v>
      </c>
      <c r="D200" s="291" t="s">
        <v>24</v>
      </c>
      <c r="E200" s="294" t="s">
        <v>25</v>
      </c>
      <c r="F200" s="4" t="s">
        <v>213</v>
      </c>
      <c r="G200" s="288" t="s">
        <v>294</v>
      </c>
    </row>
    <row r="201" spans="1:7" ht="30" customHeight="1" x14ac:dyDescent="0.25">
      <c r="A201" s="3"/>
      <c r="B201" s="289"/>
      <c r="C201" s="289"/>
      <c r="D201" s="292"/>
      <c r="E201" s="295"/>
      <c r="F201" s="22" t="s">
        <v>214</v>
      </c>
      <c r="G201" s="289"/>
    </row>
    <row r="202" spans="1:7" ht="30" customHeight="1" x14ac:dyDescent="0.25">
      <c r="A202" s="3"/>
      <c r="B202" s="289"/>
      <c r="C202" s="289"/>
      <c r="D202" s="292"/>
      <c r="E202" s="295"/>
      <c r="F202" s="4" t="s">
        <v>215</v>
      </c>
      <c r="G202" s="289"/>
    </row>
    <row r="203" spans="1:7" ht="15.75" customHeight="1" x14ac:dyDescent="0.25">
      <c r="A203" s="3"/>
      <c r="B203" s="289"/>
      <c r="C203" s="289"/>
      <c r="D203" s="292"/>
      <c r="E203" s="295"/>
      <c r="F203" s="4" t="s">
        <v>216</v>
      </c>
      <c r="G203" s="289"/>
    </row>
    <row r="204" spans="1:7" ht="30" customHeight="1" x14ac:dyDescent="0.25">
      <c r="A204" s="3"/>
      <c r="B204" s="289"/>
      <c r="C204" s="289"/>
      <c r="D204" s="292"/>
      <c r="E204" s="295"/>
      <c r="F204" s="4" t="s">
        <v>217</v>
      </c>
      <c r="G204" s="289"/>
    </row>
    <row r="205" spans="1:7" ht="15.75" customHeight="1" x14ac:dyDescent="0.25">
      <c r="A205" s="3"/>
      <c r="B205" s="290"/>
      <c r="C205" s="290"/>
      <c r="D205" s="293"/>
      <c r="E205" s="296"/>
      <c r="F205" s="4" t="s">
        <v>218</v>
      </c>
      <c r="G205" s="290"/>
    </row>
    <row r="206" spans="1:7" x14ac:dyDescent="0.25">
      <c r="A206" s="3"/>
      <c r="B206" s="9"/>
      <c r="C206" s="9"/>
      <c r="D206" s="26"/>
      <c r="E206" s="3"/>
      <c r="F206" s="3"/>
      <c r="G206" s="3"/>
    </row>
  </sheetData>
  <sortState ref="A3:F205">
    <sortCondition ref="B153"/>
  </sortState>
  <mergeCells count="220">
    <mergeCell ref="G32:G37"/>
    <mergeCell ref="G26:G31"/>
    <mergeCell ref="G52:G57"/>
    <mergeCell ref="G58:G63"/>
    <mergeCell ref="G64:G69"/>
    <mergeCell ref="G44:G45"/>
    <mergeCell ref="G76:G81"/>
    <mergeCell ref="G70:G75"/>
    <mergeCell ref="C76:C81"/>
    <mergeCell ref="G39:G43"/>
    <mergeCell ref="G46:G51"/>
    <mergeCell ref="C39:C43"/>
    <mergeCell ref="D64:D69"/>
    <mergeCell ref="E64:E69"/>
    <mergeCell ref="D52:D57"/>
    <mergeCell ref="C64:C69"/>
    <mergeCell ref="E46:E51"/>
    <mergeCell ref="D46:D51"/>
    <mergeCell ref="D70:D75"/>
    <mergeCell ref="E70:E75"/>
    <mergeCell ref="B20:B21"/>
    <mergeCell ref="D20:D21"/>
    <mergeCell ref="E20:E21"/>
    <mergeCell ref="G20:G21"/>
    <mergeCell ref="B22:B25"/>
    <mergeCell ref="D22:D25"/>
    <mergeCell ref="E22:E25"/>
    <mergeCell ref="G22:G25"/>
    <mergeCell ref="C20:C21"/>
    <mergeCell ref="C22:C25"/>
    <mergeCell ref="B76:B81"/>
    <mergeCell ref="D76:D81"/>
    <mergeCell ref="E76:E81"/>
    <mergeCell ref="G99:G101"/>
    <mergeCell ref="B88:B92"/>
    <mergeCell ref="C88:C92"/>
    <mergeCell ref="D88:D92"/>
    <mergeCell ref="E88:E92"/>
    <mergeCell ref="B82:B87"/>
    <mergeCell ref="C82:C87"/>
    <mergeCell ref="D82:D87"/>
    <mergeCell ref="E82:E87"/>
    <mergeCell ref="B64:B69"/>
    <mergeCell ref="G88:G92"/>
    <mergeCell ref="B102:B104"/>
    <mergeCell ref="C102:C104"/>
    <mergeCell ref="D102:D104"/>
    <mergeCell ref="E102:E104"/>
    <mergeCell ref="G102:G104"/>
    <mergeCell ref="G96:G98"/>
    <mergeCell ref="B93:B95"/>
    <mergeCell ref="C93:C95"/>
    <mergeCell ref="D93:D95"/>
    <mergeCell ref="E93:E95"/>
    <mergeCell ref="G93:G95"/>
    <mergeCell ref="B99:B101"/>
    <mergeCell ref="B96:B98"/>
    <mergeCell ref="C96:C98"/>
    <mergeCell ref="D96:D98"/>
    <mergeCell ref="E96:E98"/>
    <mergeCell ref="C99:C101"/>
    <mergeCell ref="D99:D101"/>
    <mergeCell ref="E99:E101"/>
    <mergeCell ref="G82:G87"/>
    <mergeCell ref="C70:C75"/>
    <mergeCell ref="B70:B75"/>
    <mergeCell ref="B26:B31"/>
    <mergeCell ref="D26:D31"/>
    <mergeCell ref="E26:E31"/>
    <mergeCell ref="B32:B37"/>
    <mergeCell ref="D32:D37"/>
    <mergeCell ref="E32:E37"/>
    <mergeCell ref="C26:C31"/>
    <mergeCell ref="C32:C37"/>
    <mergeCell ref="B58:B63"/>
    <mergeCell ref="D58:D63"/>
    <mergeCell ref="E58:E63"/>
    <mergeCell ref="D39:D43"/>
    <mergeCell ref="E39:E43"/>
    <mergeCell ref="C44:C45"/>
    <mergeCell ref="C46:C51"/>
    <mergeCell ref="C52:C57"/>
    <mergeCell ref="C58:C63"/>
    <mergeCell ref="B39:B43"/>
    <mergeCell ref="B44:B45"/>
    <mergeCell ref="B46:B51"/>
    <mergeCell ref="B52:B57"/>
    <mergeCell ref="E52:E57"/>
    <mergeCell ref="D44:D45"/>
    <mergeCell ref="E44:E45"/>
    <mergeCell ref="B108:B110"/>
    <mergeCell ref="C108:C110"/>
    <mergeCell ref="D108:D110"/>
    <mergeCell ref="E108:E110"/>
    <mergeCell ref="G108:G110"/>
    <mergeCell ref="B106:B107"/>
    <mergeCell ref="C106:C107"/>
    <mergeCell ref="D106:D107"/>
    <mergeCell ref="E106:E107"/>
    <mergeCell ref="G106:G107"/>
    <mergeCell ref="B124:B126"/>
    <mergeCell ref="C124:C126"/>
    <mergeCell ref="D124:D126"/>
    <mergeCell ref="E124:E126"/>
    <mergeCell ref="G124:G126"/>
    <mergeCell ref="B114:B117"/>
    <mergeCell ref="C114:C117"/>
    <mergeCell ref="D114:D117"/>
    <mergeCell ref="E114:E117"/>
    <mergeCell ref="G114:G117"/>
    <mergeCell ref="B130:B131"/>
    <mergeCell ref="C130:C131"/>
    <mergeCell ref="D130:D131"/>
    <mergeCell ref="E130:E131"/>
    <mergeCell ref="G130:G131"/>
    <mergeCell ref="B128:B129"/>
    <mergeCell ref="C128:C129"/>
    <mergeCell ref="D128:D129"/>
    <mergeCell ref="E128:E129"/>
    <mergeCell ref="G128:G129"/>
    <mergeCell ref="B134:B135"/>
    <mergeCell ref="C134:C135"/>
    <mergeCell ref="D134:D135"/>
    <mergeCell ref="E134:E135"/>
    <mergeCell ref="G134:G135"/>
    <mergeCell ref="B132:B133"/>
    <mergeCell ref="C132:C133"/>
    <mergeCell ref="D132:D133"/>
    <mergeCell ref="E132:E133"/>
    <mergeCell ref="G132:G133"/>
    <mergeCell ref="B138:B139"/>
    <mergeCell ref="C138:C139"/>
    <mergeCell ref="D138:D139"/>
    <mergeCell ref="E138:E139"/>
    <mergeCell ref="G138:G139"/>
    <mergeCell ref="B136:B137"/>
    <mergeCell ref="C136:C137"/>
    <mergeCell ref="D136:D137"/>
    <mergeCell ref="E136:E137"/>
    <mergeCell ref="G136:G137"/>
    <mergeCell ref="B145:B150"/>
    <mergeCell ref="C145:C150"/>
    <mergeCell ref="D145:D150"/>
    <mergeCell ref="E145:E150"/>
    <mergeCell ref="G145:G150"/>
    <mergeCell ref="B142:B144"/>
    <mergeCell ref="C142:C144"/>
    <mergeCell ref="D142:D144"/>
    <mergeCell ref="E142:E144"/>
    <mergeCell ref="G142:G144"/>
    <mergeCell ref="B159:B162"/>
    <mergeCell ref="C159:C162"/>
    <mergeCell ref="D159:D162"/>
    <mergeCell ref="E159:E162"/>
    <mergeCell ref="G159:G162"/>
    <mergeCell ref="B153:B154"/>
    <mergeCell ref="C153:C154"/>
    <mergeCell ref="D153:D154"/>
    <mergeCell ref="E153:E154"/>
    <mergeCell ref="G153:G154"/>
    <mergeCell ref="B165:B166"/>
    <mergeCell ref="C165:C166"/>
    <mergeCell ref="D165:D166"/>
    <mergeCell ref="E165:E166"/>
    <mergeCell ref="G165:G166"/>
    <mergeCell ref="B163:B164"/>
    <mergeCell ref="C163:C164"/>
    <mergeCell ref="D163:D164"/>
    <mergeCell ref="E163:E164"/>
    <mergeCell ref="G163:G164"/>
    <mergeCell ref="B169:B170"/>
    <mergeCell ref="C169:C170"/>
    <mergeCell ref="D169:D170"/>
    <mergeCell ref="E169:E170"/>
    <mergeCell ref="G169:G170"/>
    <mergeCell ref="B167:B168"/>
    <mergeCell ref="C167:C168"/>
    <mergeCell ref="D167:D168"/>
    <mergeCell ref="E167:E168"/>
    <mergeCell ref="G167:G168"/>
    <mergeCell ref="B175:B177"/>
    <mergeCell ref="C175:C177"/>
    <mergeCell ref="D175:D177"/>
    <mergeCell ref="E175:E177"/>
    <mergeCell ref="G175:G177"/>
    <mergeCell ref="B171:B173"/>
    <mergeCell ref="C171:C173"/>
    <mergeCell ref="D171:D173"/>
    <mergeCell ref="E171:E173"/>
    <mergeCell ref="G171:G173"/>
    <mergeCell ref="B183:B185"/>
    <mergeCell ref="C183:C185"/>
    <mergeCell ref="D183:D185"/>
    <mergeCell ref="E183:E185"/>
    <mergeCell ref="G183:G185"/>
    <mergeCell ref="B179:B181"/>
    <mergeCell ref="C179:C181"/>
    <mergeCell ref="D179:D181"/>
    <mergeCell ref="E179:E181"/>
    <mergeCell ref="G179:G181"/>
    <mergeCell ref="B192:B193"/>
    <mergeCell ref="C192:C193"/>
    <mergeCell ref="D192:D193"/>
    <mergeCell ref="E192:E193"/>
    <mergeCell ref="G192:G193"/>
    <mergeCell ref="B189:B191"/>
    <mergeCell ref="C189:C191"/>
    <mergeCell ref="D189:D191"/>
    <mergeCell ref="E189:E191"/>
    <mergeCell ref="G189:G191"/>
    <mergeCell ref="B200:B205"/>
    <mergeCell ref="C200:C205"/>
    <mergeCell ref="D200:D205"/>
    <mergeCell ref="E200:E205"/>
    <mergeCell ref="G200:G205"/>
    <mergeCell ref="B194:B195"/>
    <mergeCell ref="C194:C195"/>
    <mergeCell ref="D194:D195"/>
    <mergeCell ref="E194:E195"/>
    <mergeCell ref="G194:G195"/>
  </mergeCells>
  <hyperlinks>
    <hyperlink ref="D105" r:id="rId1"/>
    <hyperlink ref="E105" r:id="rId2"/>
    <hyperlink ref="D111" r:id="rId3"/>
    <hyperlink ref="E111" r:id="rId4"/>
    <hyperlink ref="D113" r:id="rId5"/>
    <hyperlink ref="E113" r:id="rId6"/>
    <hyperlink ref="D112" r:id="rId7"/>
    <hyperlink ref="E112" r:id="rId8"/>
    <hyperlink ref="D14" r:id="rId9"/>
    <hyperlink ref="E14" r:id="rId10"/>
    <hyperlink ref="D16" r:id="rId11"/>
    <hyperlink ref="E16" r:id="rId12"/>
    <hyperlink ref="D15" r:id="rId13"/>
    <hyperlink ref="E15" r:id="rId14"/>
    <hyperlink ref="D11" r:id="rId15"/>
    <hyperlink ref="E11" r:id="rId16"/>
    <hyperlink ref="D12" r:id="rId17"/>
    <hyperlink ref="E12" r:id="rId18"/>
    <hyperlink ref="D118" r:id="rId19"/>
    <hyperlink ref="E118" r:id="rId20"/>
    <hyperlink ref="D127" r:id="rId21"/>
    <hyperlink ref="E127" r:id="rId22"/>
    <hyperlink ref="D17" r:id="rId23"/>
    <hyperlink ref="E17" r:id="rId24"/>
    <hyperlink ref="D18" r:id="rId25"/>
    <hyperlink ref="E18" r:id="rId26"/>
    <hyperlink ref="D3" r:id="rId27"/>
    <hyperlink ref="E3" r:id="rId28"/>
    <hyperlink ref="D19" r:id="rId29"/>
    <hyperlink ref="E19" r:id="rId30"/>
    <hyperlink ref="D4" r:id="rId31"/>
    <hyperlink ref="E4" r:id="rId32"/>
    <hyperlink ref="D5" r:id="rId33"/>
    <hyperlink ref="E5" r:id="rId34"/>
    <hyperlink ref="D38" r:id="rId35"/>
    <hyperlink ref="E38" r:id="rId36"/>
    <hyperlink ref="D119" r:id="rId37"/>
    <hyperlink ref="E119" r:id="rId38"/>
    <hyperlink ref="E121" r:id="rId39"/>
    <hyperlink ref="D121" r:id="rId40"/>
    <hyperlink ref="D120" r:id="rId41"/>
    <hyperlink ref="E120" r:id="rId42"/>
    <hyperlink ref="D122" r:id="rId43"/>
    <hyperlink ref="E122" r:id="rId44"/>
    <hyperlink ref="D123" r:id="rId45"/>
    <hyperlink ref="E123" r:id="rId46"/>
    <hyperlink ref="D174" r:id="rId47"/>
    <hyperlink ref="E174" r:id="rId48"/>
    <hyperlink ref="D178" r:id="rId49"/>
    <hyperlink ref="E178" r:id="rId50"/>
    <hyperlink ref="D182" r:id="rId51"/>
    <hyperlink ref="E182" r:id="rId52"/>
    <hyperlink ref="D186" r:id="rId53"/>
    <hyperlink ref="E186" r:id="rId54"/>
    <hyperlink ref="D187" r:id="rId55"/>
    <hyperlink ref="E187" r:id="rId56"/>
    <hyperlink ref="D188" r:id="rId57"/>
    <hyperlink ref="E188" r:id="rId58"/>
    <hyperlink ref="D196" r:id="rId59"/>
    <hyperlink ref="E196" r:id="rId60"/>
    <hyperlink ref="D157" r:id="rId61"/>
    <hyperlink ref="E157" r:id="rId62"/>
    <hyperlink ref="D158" r:id="rId63"/>
    <hyperlink ref="E158" r:id="rId64"/>
    <hyperlink ref="D197" r:id="rId65"/>
    <hyperlink ref="E197" r:id="rId66"/>
    <hyperlink ref="D198" r:id="rId67"/>
    <hyperlink ref="E198" r:id="rId68"/>
    <hyperlink ref="D10" r:id="rId69"/>
    <hyperlink ref="E10" r:id="rId70"/>
    <hyperlink ref="D13" r:id="rId71"/>
    <hyperlink ref="E13" r:id="rId72"/>
    <hyperlink ref="D155" r:id="rId73"/>
    <hyperlink ref="E155" r:id="rId74" display="COMUN TG 0.13 DE 3.15 A DER 360-P.pdf"/>
    <hyperlink ref="D156" r:id="rId75"/>
    <hyperlink ref="E156" r:id="rId76" display="COMUN TG 0.13 DE 3.15 A IZQ 361-P.pdf"/>
    <hyperlink ref="D140" r:id="rId77"/>
    <hyperlink ref="E140" r:id="rId78" display="96-VI.17-501000-III-183-537-P-DERECHA.pdf"/>
    <hyperlink ref="D141" r:id="rId79"/>
    <hyperlink ref="E141" r:id="rId80" display="96-VI.17-501000-III-183-537-P-IZQUIERDA.pdf"/>
    <hyperlink ref="D6" r:id="rId81" display="79-VI.17-000-III-19-2362-P 2015.pdf"/>
    <hyperlink ref="E6" r:id="rId82" display="79-VI.17-000-III-19-2362-P 2015.pdf"/>
    <hyperlink ref="D7" r:id="rId83" display="79-VI.17-000-III-20-2363-P 2015.pdf"/>
    <hyperlink ref="E7" r:id="rId84" display="79-VI.17-000-III-20-2363-P 2015.pdf"/>
    <hyperlink ref="E152" r:id="rId85" display="APTO TG 0.13 A IZQUIERDA S-N.pdf"/>
    <hyperlink ref="E151" r:id="rId86" display="APTO TG 0.13 A DERECHA S-N.pdf"/>
    <hyperlink ref="D151" r:id="rId87"/>
    <hyperlink ref="D152" r:id="rId88"/>
    <hyperlink ref="D9" r:id="rId89"/>
    <hyperlink ref="E9" r:id="rId90" display="79-VI.17-000-III-22-2365-P 2015.pdf"/>
    <hyperlink ref="D8" r:id="rId91"/>
    <hyperlink ref="E8" r:id="rId92" display="79-VI.17-000-III-21-2364-P 2015.pdf"/>
    <hyperlink ref="D199" r:id="rId93"/>
    <hyperlink ref="E199" r:id="rId94" display="TV-752 2016.pdf"/>
  </hyperlinks>
  <printOptions horizontalCentered="1"/>
  <pageMargins left="0.15748031496062992" right="0.15748031496062992" top="0.74803149606299213" bottom="0.55118110236220474" header="0.31496062992125984" footer="0.31496062992125984"/>
  <pageSetup scale="48" fitToHeight="7" orientation="landscape" r:id="rId95"/>
  <headerFooter>
    <oddFooter>Página &amp;P</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08"/>
  <sheetViews>
    <sheetView topLeftCell="A172" zoomScale="73" zoomScaleNormal="73" workbookViewId="0"/>
  </sheetViews>
  <sheetFormatPr baseColWidth="10" defaultRowHeight="15" x14ac:dyDescent="0.25"/>
  <cols>
    <col min="1" max="1" width="7.85546875" style="35" customWidth="1"/>
    <col min="2" max="2" width="13.85546875" style="63" customWidth="1"/>
    <col min="3" max="3" width="20.140625" style="52" customWidth="1"/>
    <col min="4" max="4" width="36.42578125" style="47" customWidth="1"/>
    <col min="5" max="5" width="101.42578125" style="50" customWidth="1"/>
    <col min="6" max="6" width="15.140625" style="35" customWidth="1"/>
    <col min="7" max="16384" width="11.42578125" style="35"/>
  </cols>
  <sheetData>
    <row r="1" spans="1:6" x14ac:dyDescent="0.25">
      <c r="A1" s="35" t="s">
        <v>605</v>
      </c>
    </row>
    <row r="2" spans="1:6" x14ac:dyDescent="0.25">
      <c r="A2" s="65" t="str">
        <f>+SUBSTITUTE(A1,"\","/")</f>
        <v>C:/wamp/www/buscador/xtras/planosb</v>
      </c>
    </row>
    <row r="3" spans="1:6" x14ac:dyDescent="0.25">
      <c r="A3" s="65"/>
    </row>
    <row r="4" spans="1:6" x14ac:dyDescent="0.25">
      <c r="A4" s="34" t="s">
        <v>422</v>
      </c>
      <c r="B4" s="57" t="s">
        <v>423</v>
      </c>
      <c r="C4" s="51" t="s">
        <v>424</v>
      </c>
      <c r="D4" s="42" t="s">
        <v>425</v>
      </c>
      <c r="E4" s="48" t="s">
        <v>426</v>
      </c>
      <c r="F4" s="34" t="s">
        <v>427</v>
      </c>
    </row>
    <row r="5" spans="1:6" x14ac:dyDescent="0.25">
      <c r="A5" s="5">
        <v>1</v>
      </c>
      <c r="B5" s="58" t="s">
        <v>606</v>
      </c>
      <c r="C5" s="53" t="s">
        <v>44</v>
      </c>
      <c r="D5" s="43" t="s">
        <v>354</v>
      </c>
      <c r="E5" s="49" t="s">
        <v>339</v>
      </c>
      <c r="F5" s="5" t="s">
        <v>333</v>
      </c>
    </row>
    <row r="6" spans="1:6" x14ac:dyDescent="0.25">
      <c r="A6" s="5">
        <v>2</v>
      </c>
      <c r="B6" s="58" t="s">
        <v>402</v>
      </c>
      <c r="C6" s="53" t="s">
        <v>46</v>
      </c>
      <c r="D6" s="43" t="s">
        <v>315</v>
      </c>
      <c r="E6" s="49" t="s">
        <v>341</v>
      </c>
      <c r="F6" s="5" t="s">
        <v>335</v>
      </c>
    </row>
    <row r="7" spans="1:6" x14ac:dyDescent="0.25">
      <c r="A7" s="5">
        <v>3</v>
      </c>
      <c r="B7" s="58" t="s">
        <v>403</v>
      </c>
      <c r="C7" s="53" t="s">
        <v>47</v>
      </c>
      <c r="D7" s="43" t="s">
        <v>316</v>
      </c>
      <c r="E7" s="49" t="s">
        <v>342</v>
      </c>
      <c r="F7" s="5" t="s">
        <v>336</v>
      </c>
    </row>
    <row r="8" spans="1:6" x14ac:dyDescent="0.25">
      <c r="A8" s="5">
        <v>4</v>
      </c>
      <c r="B8" s="58" t="s">
        <v>404</v>
      </c>
      <c r="C8" s="53" t="s">
        <v>396</v>
      </c>
      <c r="D8" s="43" t="s">
        <v>429</v>
      </c>
      <c r="E8" s="49" t="s">
        <v>158</v>
      </c>
      <c r="F8" s="5"/>
    </row>
    <row r="9" spans="1:6" x14ac:dyDescent="0.25">
      <c r="A9" s="5">
        <v>5</v>
      </c>
      <c r="B9" s="58" t="s">
        <v>405</v>
      </c>
      <c r="C9" s="53" t="s">
        <v>119</v>
      </c>
      <c r="D9" s="43" t="s">
        <v>430</v>
      </c>
      <c r="E9" s="49" t="s">
        <v>159</v>
      </c>
      <c r="F9" s="5"/>
    </row>
    <row r="10" spans="1:6" x14ac:dyDescent="0.25">
      <c r="A10" s="5">
        <v>6</v>
      </c>
      <c r="B10" s="58" t="s">
        <v>406</v>
      </c>
      <c r="C10" s="53" t="s">
        <v>123</v>
      </c>
      <c r="D10" s="43" t="s">
        <v>431</v>
      </c>
      <c r="E10" s="49" t="s">
        <v>161</v>
      </c>
      <c r="F10" s="5"/>
    </row>
    <row r="11" spans="1:6" x14ac:dyDescent="0.25">
      <c r="A11" s="5">
        <v>7</v>
      </c>
      <c r="B11" s="58" t="s">
        <v>407</v>
      </c>
      <c r="C11" s="53" t="s">
        <v>121</v>
      </c>
      <c r="D11" s="43" t="s">
        <v>432</v>
      </c>
      <c r="E11" s="49" t="s">
        <v>160</v>
      </c>
      <c r="F11" s="5"/>
    </row>
    <row r="12" spans="1:6" x14ac:dyDescent="0.25">
      <c r="A12" s="5">
        <v>8</v>
      </c>
      <c r="B12" s="58" t="s">
        <v>307</v>
      </c>
      <c r="C12" s="53" t="s">
        <v>307</v>
      </c>
      <c r="D12" s="43" t="s">
        <v>360</v>
      </c>
      <c r="E12" s="49" t="s">
        <v>345</v>
      </c>
      <c r="F12" s="5" t="s">
        <v>317</v>
      </c>
    </row>
    <row r="13" spans="1:6" x14ac:dyDescent="0.25">
      <c r="A13" s="5">
        <v>9</v>
      </c>
      <c r="B13" s="58" t="s">
        <v>36</v>
      </c>
      <c r="C13" s="53" t="s">
        <v>36</v>
      </c>
      <c r="D13" s="43" t="s">
        <v>351</v>
      </c>
      <c r="E13" s="49" t="s">
        <v>325</v>
      </c>
      <c r="F13" s="5"/>
    </row>
    <row r="14" spans="1:6" x14ac:dyDescent="0.25">
      <c r="A14" s="5">
        <v>10</v>
      </c>
      <c r="B14" s="58" t="s">
        <v>37</v>
      </c>
      <c r="C14" s="53" t="s">
        <v>37</v>
      </c>
      <c r="D14" s="43" t="s">
        <v>309</v>
      </c>
      <c r="E14" s="49" t="s">
        <v>326</v>
      </c>
      <c r="F14" s="5"/>
    </row>
    <row r="15" spans="1:6" x14ac:dyDescent="0.25">
      <c r="A15" s="5">
        <v>11</v>
      </c>
      <c r="B15" s="58" t="s">
        <v>38</v>
      </c>
      <c r="C15" s="53" t="s">
        <v>38</v>
      </c>
      <c r="D15" s="43" t="s">
        <v>395</v>
      </c>
      <c r="E15" s="49" t="s">
        <v>324</v>
      </c>
      <c r="F15" s="5"/>
    </row>
    <row r="16" spans="1:6" x14ac:dyDescent="0.25">
      <c r="A16" s="5">
        <v>12</v>
      </c>
      <c r="B16" s="58" t="s">
        <v>39</v>
      </c>
      <c r="C16" s="53" t="s">
        <v>39</v>
      </c>
      <c r="D16" s="43" t="s">
        <v>310</v>
      </c>
      <c r="E16" s="49" t="s">
        <v>321</v>
      </c>
      <c r="F16" s="5"/>
    </row>
    <row r="17" spans="1:6" x14ac:dyDescent="0.25">
      <c r="A17" s="5">
        <v>13</v>
      </c>
      <c r="B17" s="58" t="s">
        <v>40</v>
      </c>
      <c r="C17" s="53" t="s">
        <v>40</v>
      </c>
      <c r="D17" s="43" t="s">
        <v>311</v>
      </c>
      <c r="E17" s="49" t="s">
        <v>323</v>
      </c>
      <c r="F17" s="5"/>
    </row>
    <row r="18" spans="1:6" x14ac:dyDescent="0.25">
      <c r="A18" s="5">
        <v>14</v>
      </c>
      <c r="B18" s="58" t="s">
        <v>41</v>
      </c>
      <c r="C18" s="53" t="s">
        <v>41</v>
      </c>
      <c r="D18" s="43" t="s">
        <v>312</v>
      </c>
      <c r="E18" s="49" t="s">
        <v>452</v>
      </c>
      <c r="F18" s="5"/>
    </row>
    <row r="19" spans="1:6" x14ac:dyDescent="0.25">
      <c r="A19" s="5">
        <v>15</v>
      </c>
      <c r="B19" s="58" t="s">
        <v>42</v>
      </c>
      <c r="C19" s="53" t="s">
        <v>42</v>
      </c>
      <c r="D19" s="43" t="s">
        <v>453</v>
      </c>
      <c r="E19" s="49" t="s">
        <v>337</v>
      </c>
      <c r="F19" s="5" t="s">
        <v>331</v>
      </c>
    </row>
    <row r="20" spans="1:6" x14ac:dyDescent="0.25">
      <c r="A20" s="5">
        <v>16</v>
      </c>
      <c r="B20" s="58" t="s">
        <v>43</v>
      </c>
      <c r="C20" s="53" t="s">
        <v>43</v>
      </c>
      <c r="D20" s="43" t="s">
        <v>314</v>
      </c>
      <c r="E20" s="49" t="s">
        <v>338</v>
      </c>
      <c r="F20" s="5" t="s">
        <v>332</v>
      </c>
    </row>
    <row r="21" spans="1:6" x14ac:dyDescent="0.25">
      <c r="A21" s="5">
        <v>17</v>
      </c>
      <c r="B21" s="58" t="s">
        <v>45</v>
      </c>
      <c r="C21" s="53" t="s">
        <v>45</v>
      </c>
      <c r="D21" s="43" t="s">
        <v>355</v>
      </c>
      <c r="E21" s="49" t="s">
        <v>340</v>
      </c>
      <c r="F21" s="5" t="s">
        <v>334</v>
      </c>
    </row>
    <row r="22" spans="1:6" x14ac:dyDescent="0.25">
      <c r="A22" s="39">
        <v>18</v>
      </c>
      <c r="B22" s="59" t="s">
        <v>48</v>
      </c>
      <c r="C22" s="54" t="s">
        <v>48</v>
      </c>
      <c r="D22" s="44" t="s">
        <v>454</v>
      </c>
      <c r="E22" s="49" t="s">
        <v>371</v>
      </c>
      <c r="F22" s="39" t="s">
        <v>317</v>
      </c>
    </row>
    <row r="23" spans="1:6" x14ac:dyDescent="0.25">
      <c r="A23" s="40"/>
      <c r="B23" s="60"/>
      <c r="C23" s="55"/>
      <c r="D23" s="45"/>
      <c r="E23" s="49" t="s">
        <v>439</v>
      </c>
      <c r="F23" s="40"/>
    </row>
    <row r="24" spans="1:6" s="36" customFormat="1" x14ac:dyDescent="0.25">
      <c r="A24" s="39">
        <v>19</v>
      </c>
      <c r="B24" s="59" t="s">
        <v>49</v>
      </c>
      <c r="C24" s="54" t="s">
        <v>49</v>
      </c>
      <c r="D24" s="44" t="s">
        <v>394</v>
      </c>
      <c r="E24" s="49" t="s">
        <v>385</v>
      </c>
      <c r="F24" s="39" t="s">
        <v>305</v>
      </c>
    </row>
    <row r="25" spans="1:6" s="36" customFormat="1" x14ac:dyDescent="0.25">
      <c r="A25" s="41"/>
      <c r="B25" s="61"/>
      <c r="C25" s="56"/>
      <c r="D25" s="46"/>
      <c r="E25" s="49" t="s">
        <v>386</v>
      </c>
      <c r="F25" s="41"/>
    </row>
    <row r="26" spans="1:6" s="36" customFormat="1" x14ac:dyDescent="0.25">
      <c r="A26" s="41"/>
      <c r="B26" s="61"/>
      <c r="C26" s="56"/>
      <c r="D26" s="46"/>
      <c r="E26" s="49" t="s">
        <v>440</v>
      </c>
      <c r="F26" s="41"/>
    </row>
    <row r="27" spans="1:6" x14ac:dyDescent="0.25">
      <c r="A27" s="40"/>
      <c r="B27" s="60"/>
      <c r="C27" s="55"/>
      <c r="D27" s="45"/>
      <c r="E27" s="49" t="s">
        <v>441</v>
      </c>
      <c r="F27" s="40"/>
    </row>
    <row r="28" spans="1:6" x14ac:dyDescent="0.25">
      <c r="A28" s="39">
        <v>20</v>
      </c>
      <c r="B28" s="59" t="s">
        <v>50</v>
      </c>
      <c r="C28" s="54" t="s">
        <v>50</v>
      </c>
      <c r="D28" s="44" t="s">
        <v>51</v>
      </c>
      <c r="E28" s="49" t="s">
        <v>455</v>
      </c>
      <c r="F28" s="39" t="s">
        <v>456</v>
      </c>
    </row>
    <row r="29" spans="1:6" x14ac:dyDescent="0.25">
      <c r="A29" s="41"/>
      <c r="B29" s="61"/>
      <c r="C29" s="56"/>
      <c r="D29" s="46"/>
      <c r="E29" s="49" t="s">
        <v>166</v>
      </c>
      <c r="F29" s="41"/>
    </row>
    <row r="30" spans="1:6" x14ac:dyDescent="0.25">
      <c r="A30" s="41"/>
      <c r="B30" s="61"/>
      <c r="C30" s="56"/>
      <c r="D30" s="46"/>
      <c r="E30" s="49" t="s">
        <v>457</v>
      </c>
      <c r="F30" s="41"/>
    </row>
    <row r="31" spans="1:6" x14ac:dyDescent="0.25">
      <c r="A31" s="41"/>
      <c r="B31" s="61"/>
      <c r="C31" s="56"/>
      <c r="D31" s="46"/>
      <c r="E31" s="49" t="s">
        <v>458</v>
      </c>
      <c r="F31" s="41"/>
    </row>
    <row r="32" spans="1:6" x14ac:dyDescent="0.25">
      <c r="A32" s="41"/>
      <c r="B32" s="61"/>
      <c r="C32" s="56"/>
      <c r="D32" s="46"/>
      <c r="E32" s="49" t="s">
        <v>459</v>
      </c>
      <c r="F32" s="41"/>
    </row>
    <row r="33" spans="1:6" x14ac:dyDescent="0.25">
      <c r="A33" s="40"/>
      <c r="B33" s="60"/>
      <c r="C33" s="55"/>
      <c r="D33" s="45"/>
      <c r="E33" s="49" t="s">
        <v>460</v>
      </c>
      <c r="F33" s="40"/>
    </row>
    <row r="34" spans="1:6" x14ac:dyDescent="0.25">
      <c r="A34" s="39">
        <v>21</v>
      </c>
      <c r="B34" s="59" t="s">
        <v>52</v>
      </c>
      <c r="C34" s="54" t="s">
        <v>52</v>
      </c>
      <c r="D34" s="44" t="s">
        <v>127</v>
      </c>
      <c r="E34" s="49" t="s">
        <v>461</v>
      </c>
      <c r="F34" s="39" t="s">
        <v>456</v>
      </c>
    </row>
    <row r="35" spans="1:6" x14ac:dyDescent="0.25">
      <c r="A35" s="41"/>
      <c r="B35" s="61"/>
      <c r="C35" s="56"/>
      <c r="D35" s="46"/>
      <c r="E35" s="49" t="s">
        <v>462</v>
      </c>
      <c r="F35" s="41"/>
    </row>
    <row r="36" spans="1:6" x14ac:dyDescent="0.25">
      <c r="A36" s="41"/>
      <c r="B36" s="61"/>
      <c r="C36" s="56"/>
      <c r="D36" s="46"/>
      <c r="E36" s="49" t="s">
        <v>463</v>
      </c>
      <c r="F36" s="41"/>
    </row>
    <row r="37" spans="1:6" x14ac:dyDescent="0.25">
      <c r="A37" s="41"/>
      <c r="B37" s="61"/>
      <c r="C37" s="56"/>
      <c r="D37" s="46"/>
      <c r="E37" s="49" t="s">
        <v>464</v>
      </c>
      <c r="F37" s="41"/>
    </row>
    <row r="38" spans="1:6" x14ac:dyDescent="0.25">
      <c r="A38" s="41"/>
      <c r="B38" s="61"/>
      <c r="C38" s="56"/>
      <c r="D38" s="46"/>
      <c r="E38" s="49" t="s">
        <v>465</v>
      </c>
      <c r="F38" s="41"/>
    </row>
    <row r="39" spans="1:6" x14ac:dyDescent="0.25">
      <c r="A39" s="40"/>
      <c r="B39" s="60"/>
      <c r="C39" s="55"/>
      <c r="D39" s="45"/>
      <c r="E39" s="49" t="s">
        <v>466</v>
      </c>
      <c r="F39" s="40"/>
    </row>
    <row r="40" spans="1:6" x14ac:dyDescent="0.25">
      <c r="A40" s="5">
        <v>22</v>
      </c>
      <c r="B40" s="58" t="s">
        <v>53</v>
      </c>
      <c r="C40" s="53" t="s">
        <v>53</v>
      </c>
      <c r="D40" s="43" t="s">
        <v>359</v>
      </c>
      <c r="E40" s="49" t="s">
        <v>344</v>
      </c>
      <c r="F40" s="5" t="s">
        <v>317</v>
      </c>
    </row>
    <row r="41" spans="1:6" x14ac:dyDescent="0.25">
      <c r="A41" s="39">
        <v>23</v>
      </c>
      <c r="B41" s="59" t="s">
        <v>54</v>
      </c>
      <c r="C41" s="54" t="s">
        <v>54</v>
      </c>
      <c r="D41" s="44" t="s">
        <v>467</v>
      </c>
      <c r="E41" s="49" t="s">
        <v>468</v>
      </c>
      <c r="F41" s="39" t="s">
        <v>456</v>
      </c>
    </row>
    <row r="42" spans="1:6" x14ac:dyDescent="0.25">
      <c r="A42" s="41"/>
      <c r="B42" s="61"/>
      <c r="C42" s="56"/>
      <c r="D42" s="46"/>
      <c r="E42" s="49" t="s">
        <v>469</v>
      </c>
      <c r="F42" s="41"/>
    </row>
    <row r="43" spans="1:6" x14ac:dyDescent="0.25">
      <c r="A43" s="41"/>
      <c r="B43" s="61"/>
      <c r="C43" s="56"/>
      <c r="D43" s="46"/>
      <c r="E43" s="49" t="s">
        <v>470</v>
      </c>
      <c r="F43" s="41"/>
    </row>
    <row r="44" spans="1:6" x14ac:dyDescent="0.25">
      <c r="A44" s="41"/>
      <c r="B44" s="61"/>
      <c r="C44" s="56"/>
      <c r="D44" s="46"/>
      <c r="E44" s="49" t="s">
        <v>471</v>
      </c>
      <c r="F44" s="41"/>
    </row>
    <row r="45" spans="1:6" x14ac:dyDescent="0.25">
      <c r="A45" s="40"/>
      <c r="B45" s="60"/>
      <c r="C45" s="55"/>
      <c r="D45" s="45"/>
      <c r="E45" s="49" t="s">
        <v>472</v>
      </c>
      <c r="F45" s="40"/>
    </row>
    <row r="46" spans="1:6" x14ac:dyDescent="0.25">
      <c r="A46" s="39">
        <v>24</v>
      </c>
      <c r="B46" s="59" t="s">
        <v>56</v>
      </c>
      <c r="C46" s="54" t="s">
        <v>56</v>
      </c>
      <c r="D46" s="44" t="s">
        <v>357</v>
      </c>
      <c r="E46" s="49" t="s">
        <v>373</v>
      </c>
      <c r="F46" s="39" t="s">
        <v>317</v>
      </c>
    </row>
    <row r="47" spans="1:6" x14ac:dyDescent="0.25">
      <c r="A47" s="40"/>
      <c r="B47" s="60"/>
      <c r="C47" s="55"/>
      <c r="D47" s="45"/>
      <c r="E47" s="49" t="s">
        <v>442</v>
      </c>
      <c r="F47" s="40"/>
    </row>
    <row r="48" spans="1:6" x14ac:dyDescent="0.25">
      <c r="A48" s="39">
        <v>25</v>
      </c>
      <c r="B48" s="59" t="s">
        <v>90</v>
      </c>
      <c r="C48" s="54" t="s">
        <v>90</v>
      </c>
      <c r="D48" s="44" t="s">
        <v>128</v>
      </c>
      <c r="E48" s="49" t="s">
        <v>473</v>
      </c>
      <c r="F48" s="39" t="s">
        <v>456</v>
      </c>
    </row>
    <row r="49" spans="1:6" x14ac:dyDescent="0.25">
      <c r="A49" s="41"/>
      <c r="B49" s="61"/>
      <c r="C49" s="56"/>
      <c r="D49" s="46"/>
      <c r="E49" s="49" t="s">
        <v>474</v>
      </c>
      <c r="F49" s="41"/>
    </row>
    <row r="50" spans="1:6" x14ac:dyDescent="0.25">
      <c r="A50" s="41"/>
      <c r="B50" s="61"/>
      <c r="C50" s="56"/>
      <c r="D50" s="46"/>
      <c r="E50" s="49" t="s">
        <v>475</v>
      </c>
      <c r="F50" s="41"/>
    </row>
    <row r="51" spans="1:6" x14ac:dyDescent="0.25">
      <c r="A51" s="41"/>
      <c r="B51" s="61"/>
      <c r="C51" s="56"/>
      <c r="D51" s="46"/>
      <c r="E51" s="49" t="s">
        <v>476</v>
      </c>
      <c r="F51" s="41"/>
    </row>
    <row r="52" spans="1:6" x14ac:dyDescent="0.25">
      <c r="A52" s="41"/>
      <c r="B52" s="61"/>
      <c r="C52" s="56"/>
      <c r="D52" s="46"/>
      <c r="E52" s="49" t="s">
        <v>477</v>
      </c>
      <c r="F52" s="41"/>
    </row>
    <row r="53" spans="1:6" x14ac:dyDescent="0.25">
      <c r="A53" s="40"/>
      <c r="B53" s="60"/>
      <c r="C53" s="55"/>
      <c r="D53" s="45"/>
      <c r="E53" s="49" t="s">
        <v>478</v>
      </c>
      <c r="F53" s="40"/>
    </row>
    <row r="54" spans="1:6" x14ac:dyDescent="0.25">
      <c r="A54" s="39">
        <v>26</v>
      </c>
      <c r="B54" s="59" t="s">
        <v>57</v>
      </c>
      <c r="C54" s="54" t="s">
        <v>57</v>
      </c>
      <c r="D54" s="44" t="s">
        <v>58</v>
      </c>
      <c r="E54" s="49" t="s">
        <v>479</v>
      </c>
      <c r="F54" s="39" t="s">
        <v>456</v>
      </c>
    </row>
    <row r="55" spans="1:6" x14ac:dyDescent="0.25">
      <c r="A55" s="41"/>
      <c r="B55" s="61"/>
      <c r="C55" s="56"/>
      <c r="D55" s="46"/>
      <c r="E55" s="49" t="s">
        <v>480</v>
      </c>
      <c r="F55" s="41"/>
    </row>
    <row r="56" spans="1:6" x14ac:dyDescent="0.25">
      <c r="A56" s="41"/>
      <c r="B56" s="61"/>
      <c r="C56" s="56"/>
      <c r="D56" s="46"/>
      <c r="E56" s="49" t="s">
        <v>481</v>
      </c>
      <c r="F56" s="41"/>
    </row>
    <row r="57" spans="1:6" x14ac:dyDescent="0.25">
      <c r="A57" s="41"/>
      <c r="B57" s="61"/>
      <c r="C57" s="56"/>
      <c r="D57" s="46"/>
      <c r="E57" s="49" t="s">
        <v>482</v>
      </c>
      <c r="F57" s="41"/>
    </row>
    <row r="58" spans="1:6" x14ac:dyDescent="0.25">
      <c r="A58" s="41"/>
      <c r="B58" s="61"/>
      <c r="C58" s="56"/>
      <c r="D58" s="46"/>
      <c r="E58" s="49" t="s">
        <v>483</v>
      </c>
      <c r="F58" s="41"/>
    </row>
    <row r="59" spans="1:6" x14ac:dyDescent="0.25">
      <c r="A59" s="40"/>
      <c r="B59" s="60"/>
      <c r="C59" s="55"/>
      <c r="D59" s="45"/>
      <c r="E59" s="49" t="s">
        <v>484</v>
      </c>
      <c r="F59" s="40"/>
    </row>
    <row r="60" spans="1:6" x14ac:dyDescent="0.25">
      <c r="A60" s="39">
        <v>27</v>
      </c>
      <c r="B60" s="59" t="s">
        <v>59</v>
      </c>
      <c r="C60" s="54" t="s">
        <v>59</v>
      </c>
      <c r="D60" s="44" t="s">
        <v>60</v>
      </c>
      <c r="E60" s="49" t="s">
        <v>485</v>
      </c>
      <c r="F60" s="39" t="s">
        <v>456</v>
      </c>
    </row>
    <row r="61" spans="1:6" x14ac:dyDescent="0.25">
      <c r="A61" s="41"/>
      <c r="B61" s="61"/>
      <c r="C61" s="56"/>
      <c r="D61" s="46"/>
      <c r="E61" s="49" t="s">
        <v>486</v>
      </c>
      <c r="F61" s="41"/>
    </row>
    <row r="62" spans="1:6" x14ac:dyDescent="0.25">
      <c r="A62" s="41"/>
      <c r="B62" s="61"/>
      <c r="C62" s="56"/>
      <c r="D62" s="46"/>
      <c r="E62" s="49" t="s">
        <v>487</v>
      </c>
      <c r="F62" s="41"/>
    </row>
    <row r="63" spans="1:6" x14ac:dyDescent="0.25">
      <c r="A63" s="41"/>
      <c r="B63" s="61"/>
      <c r="C63" s="56"/>
      <c r="D63" s="46"/>
      <c r="E63" s="49" t="s">
        <v>488</v>
      </c>
      <c r="F63" s="41"/>
    </row>
    <row r="64" spans="1:6" x14ac:dyDescent="0.25">
      <c r="A64" s="41"/>
      <c r="B64" s="61"/>
      <c r="C64" s="56"/>
      <c r="D64" s="46"/>
      <c r="E64" s="49" t="s">
        <v>489</v>
      </c>
      <c r="F64" s="41"/>
    </row>
    <row r="65" spans="1:6" x14ac:dyDescent="0.25">
      <c r="A65" s="40"/>
      <c r="B65" s="60"/>
      <c r="C65" s="55"/>
      <c r="D65" s="45"/>
      <c r="E65" s="49" t="s">
        <v>490</v>
      </c>
      <c r="F65" s="40"/>
    </row>
    <row r="66" spans="1:6" x14ac:dyDescent="0.25">
      <c r="A66" s="39">
        <v>28</v>
      </c>
      <c r="B66" s="59" t="s">
        <v>61</v>
      </c>
      <c r="C66" s="54" t="s">
        <v>61</v>
      </c>
      <c r="D66" s="44" t="s">
        <v>62</v>
      </c>
      <c r="E66" s="49" t="s">
        <v>491</v>
      </c>
      <c r="F66" s="39" t="s">
        <v>456</v>
      </c>
    </row>
    <row r="67" spans="1:6" x14ac:dyDescent="0.25">
      <c r="A67" s="41"/>
      <c r="B67" s="61"/>
      <c r="C67" s="56"/>
      <c r="D67" s="46"/>
      <c r="E67" s="49" t="s">
        <v>492</v>
      </c>
      <c r="F67" s="41"/>
    </row>
    <row r="68" spans="1:6" x14ac:dyDescent="0.25">
      <c r="A68" s="41"/>
      <c r="B68" s="61"/>
      <c r="C68" s="56"/>
      <c r="D68" s="46"/>
      <c r="E68" s="49" t="s">
        <v>493</v>
      </c>
      <c r="F68" s="41"/>
    </row>
    <row r="69" spans="1:6" x14ac:dyDescent="0.25">
      <c r="A69" s="41"/>
      <c r="B69" s="61"/>
      <c r="C69" s="56"/>
      <c r="D69" s="46"/>
      <c r="E69" s="49" t="s">
        <v>494</v>
      </c>
      <c r="F69" s="41"/>
    </row>
    <row r="70" spans="1:6" x14ac:dyDescent="0.25">
      <c r="A70" s="41"/>
      <c r="B70" s="61"/>
      <c r="C70" s="56"/>
      <c r="D70" s="46"/>
      <c r="E70" s="49" t="s">
        <v>495</v>
      </c>
      <c r="F70" s="41"/>
    </row>
    <row r="71" spans="1:6" x14ac:dyDescent="0.25">
      <c r="A71" s="40"/>
      <c r="B71" s="60"/>
      <c r="C71" s="55"/>
      <c r="D71" s="45"/>
      <c r="E71" s="49" t="s">
        <v>496</v>
      </c>
      <c r="F71" s="40"/>
    </row>
    <row r="72" spans="1:6" x14ac:dyDescent="0.25">
      <c r="A72" s="39">
        <v>29</v>
      </c>
      <c r="B72" s="59" t="s">
        <v>63</v>
      </c>
      <c r="C72" s="54" t="s">
        <v>63</v>
      </c>
      <c r="D72" s="44" t="s">
        <v>64</v>
      </c>
      <c r="E72" s="49" t="s">
        <v>497</v>
      </c>
      <c r="F72" s="39" t="s">
        <v>456</v>
      </c>
    </row>
    <row r="73" spans="1:6" x14ac:dyDescent="0.25">
      <c r="A73" s="41"/>
      <c r="B73" s="61"/>
      <c r="C73" s="56"/>
      <c r="D73" s="46"/>
      <c r="E73" s="49" t="s">
        <v>498</v>
      </c>
      <c r="F73" s="41"/>
    </row>
    <row r="74" spans="1:6" x14ac:dyDescent="0.25">
      <c r="A74" s="41"/>
      <c r="B74" s="61"/>
      <c r="C74" s="56"/>
      <c r="D74" s="46"/>
      <c r="E74" s="49" t="s">
        <v>499</v>
      </c>
      <c r="F74" s="41"/>
    </row>
    <row r="75" spans="1:6" x14ac:dyDescent="0.25">
      <c r="A75" s="41"/>
      <c r="B75" s="61"/>
      <c r="C75" s="56"/>
      <c r="D75" s="46"/>
      <c r="E75" s="49" t="s">
        <v>500</v>
      </c>
      <c r="F75" s="41"/>
    </row>
    <row r="76" spans="1:6" x14ac:dyDescent="0.25">
      <c r="A76" s="41"/>
      <c r="B76" s="61"/>
      <c r="C76" s="56"/>
      <c r="D76" s="46"/>
      <c r="E76" s="49" t="s">
        <v>501</v>
      </c>
      <c r="F76" s="41"/>
    </row>
    <row r="77" spans="1:6" x14ac:dyDescent="0.25">
      <c r="A77" s="40"/>
      <c r="B77" s="60"/>
      <c r="C77" s="55"/>
      <c r="D77" s="45"/>
      <c r="E77" s="49" t="s">
        <v>502</v>
      </c>
      <c r="F77" s="40"/>
    </row>
    <row r="78" spans="1:6" x14ac:dyDescent="0.25">
      <c r="A78" s="39">
        <v>30</v>
      </c>
      <c r="B78" s="59" t="s">
        <v>65</v>
      </c>
      <c r="C78" s="54" t="s">
        <v>65</v>
      </c>
      <c r="D78" s="44" t="s">
        <v>130</v>
      </c>
      <c r="E78" s="49" t="s">
        <v>503</v>
      </c>
      <c r="F78" s="39" t="s">
        <v>456</v>
      </c>
    </row>
    <row r="79" spans="1:6" x14ac:dyDescent="0.25">
      <c r="A79" s="41"/>
      <c r="B79" s="61"/>
      <c r="C79" s="56"/>
      <c r="D79" s="46"/>
      <c r="E79" s="49" t="s">
        <v>504</v>
      </c>
      <c r="F79" s="41"/>
    </row>
    <row r="80" spans="1:6" x14ac:dyDescent="0.25">
      <c r="A80" s="41"/>
      <c r="B80" s="61"/>
      <c r="C80" s="56"/>
      <c r="D80" s="46"/>
      <c r="E80" s="49" t="s">
        <v>505</v>
      </c>
      <c r="F80" s="41"/>
    </row>
    <row r="81" spans="1:6" x14ac:dyDescent="0.25">
      <c r="A81" s="41"/>
      <c r="B81" s="61"/>
      <c r="C81" s="56"/>
      <c r="D81" s="46"/>
      <c r="E81" s="49" t="s">
        <v>506</v>
      </c>
      <c r="F81" s="41"/>
    </row>
    <row r="82" spans="1:6" x14ac:dyDescent="0.25">
      <c r="A82" s="41"/>
      <c r="B82" s="61"/>
      <c r="C82" s="56"/>
      <c r="D82" s="46"/>
      <c r="E82" s="49" t="s">
        <v>507</v>
      </c>
      <c r="F82" s="41"/>
    </row>
    <row r="83" spans="1:6" x14ac:dyDescent="0.25">
      <c r="A83" s="40"/>
      <c r="B83" s="60"/>
      <c r="C83" s="55"/>
      <c r="D83" s="45"/>
      <c r="E83" s="49" t="s">
        <v>508</v>
      </c>
      <c r="F83" s="40"/>
    </row>
    <row r="84" spans="1:6" x14ac:dyDescent="0.25">
      <c r="A84" s="39">
        <v>31</v>
      </c>
      <c r="B84" s="59" t="s">
        <v>66</v>
      </c>
      <c r="C84" s="54" t="s">
        <v>66</v>
      </c>
      <c r="D84" s="44" t="s">
        <v>509</v>
      </c>
      <c r="E84" s="49" t="s">
        <v>510</v>
      </c>
      <c r="F84" s="39" t="s">
        <v>456</v>
      </c>
    </row>
    <row r="85" spans="1:6" x14ac:dyDescent="0.25">
      <c r="A85" s="41"/>
      <c r="B85" s="61"/>
      <c r="C85" s="56"/>
      <c r="D85" s="46"/>
      <c r="E85" s="49" t="s">
        <v>511</v>
      </c>
      <c r="F85" s="41"/>
    </row>
    <row r="86" spans="1:6" x14ac:dyDescent="0.25">
      <c r="A86" s="41"/>
      <c r="B86" s="61"/>
      <c r="C86" s="56"/>
      <c r="D86" s="46"/>
      <c r="E86" s="49" t="s">
        <v>512</v>
      </c>
      <c r="F86" s="41"/>
    </row>
    <row r="87" spans="1:6" x14ac:dyDescent="0.25">
      <c r="A87" s="41"/>
      <c r="B87" s="61"/>
      <c r="C87" s="56"/>
      <c r="D87" s="46"/>
      <c r="E87" s="49" t="s">
        <v>513</v>
      </c>
      <c r="F87" s="41"/>
    </row>
    <row r="88" spans="1:6" x14ac:dyDescent="0.25">
      <c r="A88" s="41"/>
      <c r="B88" s="61"/>
      <c r="C88" s="56"/>
      <c r="D88" s="46"/>
      <c r="E88" s="49" t="s">
        <v>514</v>
      </c>
      <c r="F88" s="41"/>
    </row>
    <row r="89" spans="1:6" x14ac:dyDescent="0.25">
      <c r="A89" s="40"/>
      <c r="B89" s="60"/>
      <c r="C89" s="55"/>
      <c r="D89" s="45"/>
      <c r="E89" s="49" t="s">
        <v>515</v>
      </c>
      <c r="F89" s="40"/>
    </row>
    <row r="90" spans="1:6" x14ac:dyDescent="0.25">
      <c r="A90" s="39">
        <v>32</v>
      </c>
      <c r="B90" s="59" t="s">
        <v>67</v>
      </c>
      <c r="C90" s="54" t="s">
        <v>67</v>
      </c>
      <c r="D90" s="44" t="s">
        <v>68</v>
      </c>
      <c r="E90" s="49" t="s">
        <v>516</v>
      </c>
      <c r="F90" s="39" t="s">
        <v>456</v>
      </c>
    </row>
    <row r="91" spans="1:6" x14ac:dyDescent="0.25">
      <c r="A91" s="41"/>
      <c r="B91" s="61"/>
      <c r="C91" s="56"/>
      <c r="D91" s="46"/>
      <c r="E91" s="49" t="s">
        <v>517</v>
      </c>
      <c r="F91" s="41"/>
    </row>
    <row r="92" spans="1:6" x14ac:dyDescent="0.25">
      <c r="A92" s="41"/>
      <c r="B92" s="61"/>
      <c r="C92" s="56"/>
      <c r="D92" s="46"/>
      <c r="E92" s="49" t="s">
        <v>518</v>
      </c>
      <c r="F92" s="41"/>
    </row>
    <row r="93" spans="1:6" x14ac:dyDescent="0.25">
      <c r="A93" s="41"/>
      <c r="B93" s="61"/>
      <c r="C93" s="56"/>
      <c r="D93" s="46"/>
      <c r="E93" s="49" t="s">
        <v>519</v>
      </c>
      <c r="F93" s="41"/>
    </row>
    <row r="94" spans="1:6" x14ac:dyDescent="0.25">
      <c r="A94" s="40"/>
      <c r="B94" s="60"/>
      <c r="C94" s="55"/>
      <c r="D94" s="45"/>
      <c r="E94" s="49" t="s">
        <v>520</v>
      </c>
      <c r="F94" s="40"/>
    </row>
    <row r="95" spans="1:6" x14ac:dyDescent="0.25">
      <c r="A95" s="39">
        <v>33</v>
      </c>
      <c r="B95" s="59" t="s">
        <v>69</v>
      </c>
      <c r="C95" s="54" t="s">
        <v>69</v>
      </c>
      <c r="D95" s="44" t="s">
        <v>131</v>
      </c>
      <c r="E95" s="49" t="s">
        <v>521</v>
      </c>
      <c r="F95" s="39" t="s">
        <v>522</v>
      </c>
    </row>
    <row r="96" spans="1:6" x14ac:dyDescent="0.25">
      <c r="A96" s="41"/>
      <c r="B96" s="61"/>
      <c r="C96" s="56"/>
      <c r="D96" s="46"/>
      <c r="E96" s="49" t="s">
        <v>523</v>
      </c>
      <c r="F96" s="41"/>
    </row>
    <row r="97" spans="1:6" x14ac:dyDescent="0.25">
      <c r="A97" s="40"/>
      <c r="B97" s="60"/>
      <c r="C97" s="55"/>
      <c r="D97" s="45"/>
      <c r="E97" s="49" t="s">
        <v>524</v>
      </c>
      <c r="F97" s="40"/>
    </row>
    <row r="98" spans="1:6" x14ac:dyDescent="0.25">
      <c r="A98" s="39">
        <v>34</v>
      </c>
      <c r="B98" s="59" t="s">
        <v>70</v>
      </c>
      <c r="C98" s="54" t="s">
        <v>70</v>
      </c>
      <c r="D98" s="44" t="s">
        <v>525</v>
      </c>
      <c r="E98" s="49" t="s">
        <v>526</v>
      </c>
      <c r="F98" s="39" t="s">
        <v>522</v>
      </c>
    </row>
    <row r="99" spans="1:6" x14ac:dyDescent="0.25">
      <c r="A99" s="41"/>
      <c r="B99" s="61"/>
      <c r="C99" s="56"/>
      <c r="D99" s="46"/>
      <c r="E99" s="49" t="s">
        <v>527</v>
      </c>
      <c r="F99" s="41"/>
    </row>
    <row r="100" spans="1:6" x14ac:dyDescent="0.25">
      <c r="A100" s="40"/>
      <c r="B100" s="60"/>
      <c r="C100" s="55"/>
      <c r="D100" s="45"/>
      <c r="E100" s="49" t="s">
        <v>528</v>
      </c>
      <c r="F100" s="40"/>
    </row>
    <row r="101" spans="1:6" x14ac:dyDescent="0.25">
      <c r="A101" s="39">
        <v>35</v>
      </c>
      <c r="B101" s="59" t="s">
        <v>72</v>
      </c>
      <c r="C101" s="54" t="s">
        <v>72</v>
      </c>
      <c r="D101" s="44" t="s">
        <v>73</v>
      </c>
      <c r="E101" s="49" t="s">
        <v>529</v>
      </c>
      <c r="F101" s="39" t="s">
        <v>522</v>
      </c>
    </row>
    <row r="102" spans="1:6" x14ac:dyDescent="0.25">
      <c r="A102" s="41"/>
      <c r="B102" s="61"/>
      <c r="C102" s="56"/>
      <c r="D102" s="46"/>
      <c r="E102" s="49" t="s">
        <v>530</v>
      </c>
      <c r="F102" s="41"/>
    </row>
    <row r="103" spans="1:6" x14ac:dyDescent="0.25">
      <c r="A103" s="40"/>
      <c r="B103" s="60"/>
      <c r="C103" s="55"/>
      <c r="D103" s="45"/>
      <c r="E103" s="49" t="s">
        <v>531</v>
      </c>
      <c r="F103" s="40"/>
    </row>
    <row r="104" spans="1:6" x14ac:dyDescent="0.25">
      <c r="A104" s="39">
        <v>36</v>
      </c>
      <c r="B104" s="59" t="s">
        <v>74</v>
      </c>
      <c r="C104" s="54" t="s">
        <v>74</v>
      </c>
      <c r="D104" s="44" t="s">
        <v>75</v>
      </c>
      <c r="E104" s="49" t="s">
        <v>532</v>
      </c>
      <c r="F104" s="39" t="s">
        <v>522</v>
      </c>
    </row>
    <row r="105" spans="1:6" x14ac:dyDescent="0.25">
      <c r="A105" s="41"/>
      <c r="B105" s="61"/>
      <c r="C105" s="56"/>
      <c r="D105" s="46"/>
      <c r="E105" s="49" t="s">
        <v>533</v>
      </c>
      <c r="F105" s="41"/>
    </row>
    <row r="106" spans="1:6" x14ac:dyDescent="0.25">
      <c r="A106" s="40"/>
      <c r="B106" s="60"/>
      <c r="C106" s="55"/>
      <c r="D106" s="45"/>
      <c r="E106" s="49" t="s">
        <v>534</v>
      </c>
      <c r="F106" s="40"/>
    </row>
    <row r="107" spans="1:6" x14ac:dyDescent="0.25">
      <c r="A107" s="5">
        <v>37</v>
      </c>
      <c r="B107" s="58" t="s">
        <v>76</v>
      </c>
      <c r="C107" s="53" t="s">
        <v>76</v>
      </c>
      <c r="D107" s="43" t="s">
        <v>134</v>
      </c>
      <c r="E107" s="49" t="s">
        <v>535</v>
      </c>
      <c r="F107" s="5" t="s">
        <v>522</v>
      </c>
    </row>
    <row r="108" spans="1:6" x14ac:dyDescent="0.25">
      <c r="A108" s="39">
        <v>38</v>
      </c>
      <c r="B108" s="59" t="s">
        <v>77</v>
      </c>
      <c r="C108" s="54" t="s">
        <v>77</v>
      </c>
      <c r="D108" s="44" t="s">
        <v>135</v>
      </c>
      <c r="E108" s="49" t="s">
        <v>536</v>
      </c>
      <c r="F108" s="39" t="s">
        <v>522</v>
      </c>
    </row>
    <row r="109" spans="1:6" x14ac:dyDescent="0.25">
      <c r="A109" s="40"/>
      <c r="B109" s="60"/>
      <c r="C109" s="55"/>
      <c r="D109" s="45"/>
      <c r="E109" s="49" t="s">
        <v>537</v>
      </c>
      <c r="F109" s="40"/>
    </row>
    <row r="110" spans="1:6" x14ac:dyDescent="0.25">
      <c r="A110" s="39">
        <v>39</v>
      </c>
      <c r="B110" s="59" t="s">
        <v>78</v>
      </c>
      <c r="C110" s="54" t="s">
        <v>78</v>
      </c>
      <c r="D110" s="44" t="s">
        <v>79</v>
      </c>
      <c r="E110" s="49" t="s">
        <v>538</v>
      </c>
      <c r="F110" s="39" t="s">
        <v>522</v>
      </c>
    </row>
    <row r="111" spans="1:6" x14ac:dyDescent="0.25">
      <c r="A111" s="41"/>
      <c r="B111" s="61"/>
      <c r="C111" s="56"/>
      <c r="D111" s="46"/>
      <c r="E111" s="49" t="s">
        <v>539</v>
      </c>
      <c r="F111" s="41"/>
    </row>
    <row r="112" spans="1:6" x14ac:dyDescent="0.25">
      <c r="A112" s="40"/>
      <c r="B112" s="60"/>
      <c r="C112" s="55"/>
      <c r="D112" s="45"/>
      <c r="E112" s="49" t="s">
        <v>540</v>
      </c>
      <c r="F112" s="40"/>
    </row>
    <row r="113" spans="1:6" x14ac:dyDescent="0.25">
      <c r="A113" s="5">
        <v>40</v>
      </c>
      <c r="B113" s="58" t="s">
        <v>80</v>
      </c>
      <c r="C113" s="53" t="s">
        <v>80</v>
      </c>
      <c r="D113" s="43" t="s">
        <v>81</v>
      </c>
      <c r="E113" s="49" t="s">
        <v>541</v>
      </c>
      <c r="F113" s="5" t="s">
        <v>522</v>
      </c>
    </row>
    <row r="114" spans="1:6" x14ac:dyDescent="0.25">
      <c r="A114" s="5">
        <v>41</v>
      </c>
      <c r="B114" s="58" t="s">
        <v>82</v>
      </c>
      <c r="C114" s="53" t="s">
        <v>82</v>
      </c>
      <c r="D114" s="43" t="s">
        <v>149</v>
      </c>
      <c r="E114" s="49" t="s">
        <v>152</v>
      </c>
      <c r="F114" s="5"/>
    </row>
    <row r="115" spans="1:6" x14ac:dyDescent="0.25">
      <c r="A115" s="5">
        <v>42</v>
      </c>
      <c r="B115" s="58" t="s">
        <v>83</v>
      </c>
      <c r="C115" s="53" t="s">
        <v>83</v>
      </c>
      <c r="D115" s="43" t="s">
        <v>84</v>
      </c>
      <c r="E115" s="49" t="s">
        <v>150</v>
      </c>
      <c r="F115" s="5"/>
    </row>
    <row r="116" spans="1:6" x14ac:dyDescent="0.25">
      <c r="A116" s="39">
        <v>43</v>
      </c>
      <c r="B116" s="59" t="s">
        <v>85</v>
      </c>
      <c r="C116" s="54" t="s">
        <v>85</v>
      </c>
      <c r="D116" s="44" t="s">
        <v>86</v>
      </c>
      <c r="E116" s="49" t="s">
        <v>364</v>
      </c>
      <c r="F116" s="39" t="s">
        <v>327</v>
      </c>
    </row>
    <row r="117" spans="1:6" x14ac:dyDescent="0.25">
      <c r="A117" s="41"/>
      <c r="B117" s="61"/>
      <c r="C117" s="56"/>
      <c r="D117" s="46"/>
      <c r="E117" s="49" t="s">
        <v>365</v>
      </c>
      <c r="F117" s="41"/>
    </row>
    <row r="118" spans="1:6" x14ac:dyDescent="0.25">
      <c r="A118" s="41"/>
      <c r="B118" s="61"/>
      <c r="C118" s="56"/>
      <c r="D118" s="46"/>
      <c r="E118" s="49" t="s">
        <v>367</v>
      </c>
      <c r="F118" s="41"/>
    </row>
    <row r="119" spans="1:6" x14ac:dyDescent="0.25">
      <c r="A119" s="40"/>
      <c r="B119" s="60"/>
      <c r="C119" s="55"/>
      <c r="D119" s="45"/>
      <c r="E119" s="49" t="s">
        <v>443</v>
      </c>
      <c r="F119" s="40"/>
    </row>
    <row r="120" spans="1:6" x14ac:dyDescent="0.25">
      <c r="A120" s="5">
        <v>44</v>
      </c>
      <c r="B120" s="58" t="s">
        <v>87</v>
      </c>
      <c r="C120" s="53" t="s">
        <v>87</v>
      </c>
      <c r="D120" s="43" t="s">
        <v>88</v>
      </c>
      <c r="E120" s="49" t="s">
        <v>329</v>
      </c>
      <c r="F120" s="5" t="s">
        <v>328</v>
      </c>
    </row>
    <row r="121" spans="1:6" x14ac:dyDescent="0.25">
      <c r="A121" s="5">
        <v>45</v>
      </c>
      <c r="B121" s="58" t="s">
        <v>89</v>
      </c>
      <c r="C121" s="53" t="s">
        <v>89</v>
      </c>
      <c r="D121" s="43" t="s">
        <v>428</v>
      </c>
      <c r="E121" s="49" t="s">
        <v>346</v>
      </c>
      <c r="F121" s="5" t="s">
        <v>343</v>
      </c>
    </row>
    <row r="122" spans="1:6" x14ac:dyDescent="0.25">
      <c r="A122" s="5">
        <v>46</v>
      </c>
      <c r="B122" s="58" t="s">
        <v>408</v>
      </c>
      <c r="C122" s="53" t="s">
        <v>99</v>
      </c>
      <c r="D122" s="43" t="s">
        <v>542</v>
      </c>
      <c r="E122" s="49" t="s">
        <v>543</v>
      </c>
      <c r="F122" s="5" t="s">
        <v>522</v>
      </c>
    </row>
    <row r="123" spans="1:6" x14ac:dyDescent="0.25">
      <c r="A123" s="5">
        <v>47</v>
      </c>
      <c r="B123" s="58" t="s">
        <v>421</v>
      </c>
      <c r="C123" s="53" t="s">
        <v>100</v>
      </c>
      <c r="D123" s="43" t="s">
        <v>544</v>
      </c>
      <c r="E123" s="49" t="s">
        <v>545</v>
      </c>
      <c r="F123" s="5" t="s">
        <v>522</v>
      </c>
    </row>
    <row r="124" spans="1:6" x14ac:dyDescent="0.25">
      <c r="A124" s="5">
        <v>48</v>
      </c>
      <c r="B124" s="58" t="s">
        <v>409</v>
      </c>
      <c r="C124" s="53" t="s">
        <v>101</v>
      </c>
      <c r="D124" s="43" t="s">
        <v>546</v>
      </c>
      <c r="E124" s="49" t="s">
        <v>547</v>
      </c>
      <c r="F124" s="5" t="s">
        <v>522</v>
      </c>
    </row>
    <row r="125" spans="1:6" x14ac:dyDescent="0.25">
      <c r="A125" s="5">
        <v>49</v>
      </c>
      <c r="B125" s="58" t="s">
        <v>410</v>
      </c>
      <c r="C125" s="53" t="s">
        <v>102</v>
      </c>
      <c r="D125" s="43" t="s">
        <v>548</v>
      </c>
      <c r="E125" s="49" t="s">
        <v>549</v>
      </c>
      <c r="F125" s="5" t="s">
        <v>522</v>
      </c>
    </row>
    <row r="126" spans="1:6" x14ac:dyDescent="0.25">
      <c r="A126" s="39">
        <v>50</v>
      </c>
      <c r="B126" s="59" t="s">
        <v>411</v>
      </c>
      <c r="C126" s="54" t="s">
        <v>103</v>
      </c>
      <c r="D126" s="44" t="s">
        <v>550</v>
      </c>
      <c r="E126" s="49" t="s">
        <v>551</v>
      </c>
      <c r="F126" s="39" t="s">
        <v>522</v>
      </c>
    </row>
    <row r="127" spans="1:6" x14ac:dyDescent="0.25">
      <c r="A127" s="41"/>
      <c r="B127" s="61"/>
      <c r="C127" s="56"/>
      <c r="D127" s="46"/>
      <c r="E127" s="49" t="s">
        <v>552</v>
      </c>
      <c r="F127" s="41"/>
    </row>
    <row r="128" spans="1:6" x14ac:dyDescent="0.25">
      <c r="A128" s="40"/>
      <c r="B128" s="60"/>
      <c r="C128" s="55"/>
      <c r="D128" s="45"/>
      <c r="E128" s="49" t="s">
        <v>553</v>
      </c>
      <c r="F128" s="40"/>
    </row>
    <row r="129" spans="1:6" x14ac:dyDescent="0.25">
      <c r="A129" s="5">
        <v>51</v>
      </c>
      <c r="B129" s="58" t="s">
        <v>91</v>
      </c>
      <c r="C129" s="53" t="s">
        <v>91</v>
      </c>
      <c r="D129" s="43" t="s">
        <v>352</v>
      </c>
      <c r="E129" s="49" t="s">
        <v>330</v>
      </c>
      <c r="F129" s="5" t="s">
        <v>328</v>
      </c>
    </row>
    <row r="130" spans="1:6" x14ac:dyDescent="0.25">
      <c r="A130" s="39">
        <v>52</v>
      </c>
      <c r="B130" s="59" t="s">
        <v>92</v>
      </c>
      <c r="C130" s="54" t="s">
        <v>92</v>
      </c>
      <c r="D130" s="44" t="s">
        <v>148</v>
      </c>
      <c r="E130" s="49" t="s">
        <v>554</v>
      </c>
      <c r="F130" s="39"/>
    </row>
    <row r="131" spans="1:6" x14ac:dyDescent="0.25">
      <c r="A131" s="40"/>
      <c r="B131" s="60"/>
      <c r="C131" s="55"/>
      <c r="D131" s="45"/>
      <c r="E131" s="49" t="s">
        <v>555</v>
      </c>
      <c r="F131" s="40"/>
    </row>
    <row r="132" spans="1:6" x14ac:dyDescent="0.25">
      <c r="A132" s="39">
        <v>53</v>
      </c>
      <c r="B132" s="59" t="s">
        <v>399</v>
      </c>
      <c r="C132" s="54" t="s">
        <v>399</v>
      </c>
      <c r="D132" s="44" t="s">
        <v>556</v>
      </c>
      <c r="E132" s="49" t="s">
        <v>375</v>
      </c>
      <c r="F132" s="39" t="s">
        <v>343</v>
      </c>
    </row>
    <row r="133" spans="1:6" x14ac:dyDescent="0.25">
      <c r="A133" s="40"/>
      <c r="B133" s="60"/>
      <c r="C133" s="55"/>
      <c r="D133" s="45"/>
      <c r="E133" s="49" t="s">
        <v>444</v>
      </c>
      <c r="F133" s="40"/>
    </row>
    <row r="134" spans="1:6" x14ac:dyDescent="0.25">
      <c r="A134" s="39">
        <v>54</v>
      </c>
      <c r="B134" s="59" t="s">
        <v>93</v>
      </c>
      <c r="C134" s="54" t="s">
        <v>93</v>
      </c>
      <c r="D134" s="44" t="s">
        <v>138</v>
      </c>
      <c r="E134" s="49" t="s">
        <v>557</v>
      </c>
      <c r="F134" s="39"/>
    </row>
    <row r="135" spans="1:6" x14ac:dyDescent="0.25">
      <c r="A135" s="40"/>
      <c r="B135" s="60"/>
      <c r="C135" s="55"/>
      <c r="D135" s="45"/>
      <c r="E135" s="49" t="s">
        <v>558</v>
      </c>
      <c r="F135" s="40"/>
    </row>
    <row r="136" spans="1:6" x14ac:dyDescent="0.25">
      <c r="A136" s="39">
        <v>55</v>
      </c>
      <c r="B136" s="59" t="s">
        <v>94</v>
      </c>
      <c r="C136" s="54" t="s">
        <v>94</v>
      </c>
      <c r="D136" s="44" t="s">
        <v>139</v>
      </c>
      <c r="E136" s="49" t="s">
        <v>559</v>
      </c>
      <c r="F136" s="39"/>
    </row>
    <row r="137" spans="1:6" x14ac:dyDescent="0.25">
      <c r="A137" s="40"/>
      <c r="B137" s="60"/>
      <c r="C137" s="55"/>
      <c r="D137" s="45"/>
      <c r="E137" s="49" t="s">
        <v>560</v>
      </c>
      <c r="F137" s="40"/>
    </row>
    <row r="138" spans="1:6" x14ac:dyDescent="0.25">
      <c r="A138" s="39">
        <v>56</v>
      </c>
      <c r="B138" s="59" t="s">
        <v>95</v>
      </c>
      <c r="C138" s="54" t="s">
        <v>95</v>
      </c>
      <c r="D138" s="44" t="s">
        <v>140</v>
      </c>
      <c r="E138" s="49" t="s">
        <v>561</v>
      </c>
      <c r="F138" s="39"/>
    </row>
    <row r="139" spans="1:6" x14ac:dyDescent="0.25">
      <c r="A139" s="40"/>
      <c r="B139" s="60"/>
      <c r="C139" s="55"/>
      <c r="D139" s="45"/>
      <c r="E139" s="49" t="s">
        <v>562</v>
      </c>
      <c r="F139" s="40"/>
    </row>
    <row r="140" spans="1:6" x14ac:dyDescent="0.25">
      <c r="A140" s="39">
        <v>57</v>
      </c>
      <c r="B140" s="59" t="s">
        <v>96</v>
      </c>
      <c r="C140" s="54" t="s">
        <v>96</v>
      </c>
      <c r="D140" s="44" t="s">
        <v>147</v>
      </c>
      <c r="E140" s="49" t="s">
        <v>563</v>
      </c>
      <c r="F140" s="39"/>
    </row>
    <row r="141" spans="1:6" x14ac:dyDescent="0.25">
      <c r="A141" s="40"/>
      <c r="B141" s="60"/>
      <c r="C141" s="55"/>
      <c r="D141" s="45"/>
      <c r="E141" s="49" t="s">
        <v>564</v>
      </c>
      <c r="F141" s="40"/>
    </row>
    <row r="142" spans="1:6" ht="60" x14ac:dyDescent="0.25">
      <c r="A142" s="5">
        <v>58</v>
      </c>
      <c r="B142" s="58" t="s">
        <v>412</v>
      </c>
      <c r="C142" s="53" t="s">
        <v>97</v>
      </c>
      <c r="D142" s="64" t="s">
        <v>433</v>
      </c>
      <c r="E142" s="49" t="s">
        <v>154</v>
      </c>
      <c r="F142" s="5"/>
    </row>
    <row r="143" spans="1:6" x14ac:dyDescent="0.25">
      <c r="A143" s="5">
        <v>59</v>
      </c>
      <c r="B143" s="58" t="s">
        <v>413</v>
      </c>
      <c r="C143" s="53" t="s">
        <v>97</v>
      </c>
      <c r="D143" s="43" t="s">
        <v>434</v>
      </c>
      <c r="E143" s="49" t="s">
        <v>155</v>
      </c>
      <c r="F143" s="5"/>
    </row>
    <row r="144" spans="1:6" x14ac:dyDescent="0.25">
      <c r="A144" s="39">
        <v>60</v>
      </c>
      <c r="B144" s="59" t="s">
        <v>98</v>
      </c>
      <c r="C144" s="54" t="s">
        <v>98</v>
      </c>
      <c r="D144" s="44" t="s">
        <v>313</v>
      </c>
      <c r="E144" s="49" t="s">
        <v>376</v>
      </c>
      <c r="F144" s="39" t="s">
        <v>317</v>
      </c>
    </row>
    <row r="145" spans="1:6" x14ac:dyDescent="0.25">
      <c r="A145" s="41"/>
      <c r="B145" s="61"/>
      <c r="C145" s="56"/>
      <c r="D145" s="46"/>
      <c r="E145" s="49" t="s">
        <v>378</v>
      </c>
      <c r="F145" s="41"/>
    </row>
    <row r="146" spans="1:6" x14ac:dyDescent="0.25">
      <c r="A146" s="40"/>
      <c r="B146" s="60"/>
      <c r="C146" s="55"/>
      <c r="D146" s="45"/>
      <c r="E146" s="49" t="s">
        <v>445</v>
      </c>
      <c r="F146" s="40"/>
    </row>
    <row r="147" spans="1:6" x14ac:dyDescent="0.25">
      <c r="A147" s="39">
        <v>61</v>
      </c>
      <c r="B147" s="59" t="s">
        <v>129</v>
      </c>
      <c r="C147" s="54" t="s">
        <v>129</v>
      </c>
      <c r="D147" s="44" t="s">
        <v>565</v>
      </c>
      <c r="E147" s="49" t="s">
        <v>171</v>
      </c>
      <c r="F147" s="39" t="s">
        <v>456</v>
      </c>
    </row>
    <row r="148" spans="1:6" x14ac:dyDescent="0.25">
      <c r="A148" s="41"/>
      <c r="B148" s="61"/>
      <c r="C148" s="56"/>
      <c r="D148" s="46"/>
      <c r="E148" s="49" t="s">
        <v>566</v>
      </c>
      <c r="F148" s="41"/>
    </row>
    <row r="149" spans="1:6" x14ac:dyDescent="0.25">
      <c r="A149" s="41"/>
      <c r="B149" s="61"/>
      <c r="C149" s="56"/>
      <c r="D149" s="46"/>
      <c r="E149" s="49" t="s">
        <v>567</v>
      </c>
      <c r="F149" s="41"/>
    </row>
    <row r="150" spans="1:6" x14ac:dyDescent="0.25">
      <c r="A150" s="41"/>
      <c r="B150" s="61"/>
      <c r="C150" s="56"/>
      <c r="D150" s="46"/>
      <c r="E150" s="49" t="s">
        <v>568</v>
      </c>
      <c r="F150" s="41"/>
    </row>
    <row r="151" spans="1:6" x14ac:dyDescent="0.25">
      <c r="A151" s="41"/>
      <c r="B151" s="61"/>
      <c r="C151" s="56"/>
      <c r="D151" s="46"/>
      <c r="E151" s="49" t="s">
        <v>569</v>
      </c>
      <c r="F151" s="41"/>
    </row>
    <row r="152" spans="1:6" x14ac:dyDescent="0.25">
      <c r="A152" s="40"/>
      <c r="B152" s="60"/>
      <c r="C152" s="55"/>
      <c r="D152" s="45"/>
      <c r="E152" s="49" t="s">
        <v>570</v>
      </c>
      <c r="F152" s="40"/>
    </row>
    <row r="153" spans="1:6" x14ac:dyDescent="0.25">
      <c r="A153" s="5">
        <v>62</v>
      </c>
      <c r="B153" s="58" t="s">
        <v>414</v>
      </c>
      <c r="C153" s="53" t="s">
        <v>397</v>
      </c>
      <c r="D153" s="43" t="s">
        <v>571</v>
      </c>
      <c r="E153" s="49" t="s">
        <v>572</v>
      </c>
      <c r="F153" s="5"/>
    </row>
    <row r="154" spans="1:6" x14ac:dyDescent="0.25">
      <c r="A154" s="5">
        <v>63</v>
      </c>
      <c r="B154" s="58" t="s">
        <v>415</v>
      </c>
      <c r="C154" s="53" t="s">
        <v>398</v>
      </c>
      <c r="D154" s="43" t="s">
        <v>573</v>
      </c>
      <c r="E154" s="49" t="s">
        <v>574</v>
      </c>
      <c r="F154" s="5"/>
    </row>
    <row r="155" spans="1:6" x14ac:dyDescent="0.25">
      <c r="A155" s="39">
        <v>64</v>
      </c>
      <c r="B155" s="59" t="s">
        <v>417</v>
      </c>
      <c r="C155" s="54" t="s">
        <v>108</v>
      </c>
      <c r="D155" s="44" t="s">
        <v>435</v>
      </c>
      <c r="E155" s="49" t="s">
        <v>575</v>
      </c>
      <c r="F155" s="39"/>
    </row>
    <row r="156" spans="1:6" x14ac:dyDescent="0.25">
      <c r="A156" s="40"/>
      <c r="B156" s="60"/>
      <c r="C156" s="55"/>
      <c r="D156" s="45"/>
      <c r="E156" s="49" t="s">
        <v>576</v>
      </c>
      <c r="F156" s="40"/>
    </row>
    <row r="157" spans="1:6" x14ac:dyDescent="0.25">
      <c r="A157" s="5">
        <v>65</v>
      </c>
      <c r="B157" s="58" t="s">
        <v>416</v>
      </c>
      <c r="C157" s="53" t="s">
        <v>114</v>
      </c>
      <c r="D157" s="43" t="s">
        <v>436</v>
      </c>
      <c r="E157" s="49" t="s">
        <v>156</v>
      </c>
      <c r="F157" s="5"/>
    </row>
    <row r="158" spans="1:6" x14ac:dyDescent="0.25">
      <c r="A158" s="5">
        <v>66</v>
      </c>
      <c r="B158" s="58" t="s">
        <v>418</v>
      </c>
      <c r="C158" s="53" t="s">
        <v>116</v>
      </c>
      <c r="D158" s="43" t="s">
        <v>437</v>
      </c>
      <c r="E158" s="49" t="s">
        <v>157</v>
      </c>
      <c r="F158" s="5"/>
    </row>
    <row r="159" spans="1:6" x14ac:dyDescent="0.25">
      <c r="A159" s="5">
        <v>67</v>
      </c>
      <c r="B159" s="58" t="s">
        <v>419</v>
      </c>
      <c r="C159" s="53" t="s">
        <v>306</v>
      </c>
      <c r="D159" s="43" t="s">
        <v>349</v>
      </c>
      <c r="E159" s="49" t="s">
        <v>318</v>
      </c>
      <c r="F159" s="5"/>
    </row>
    <row r="160" spans="1:6" x14ac:dyDescent="0.25">
      <c r="A160" s="5">
        <v>68</v>
      </c>
      <c r="B160" s="58" t="s">
        <v>2</v>
      </c>
      <c r="C160" s="53" t="s">
        <v>2</v>
      </c>
      <c r="D160" s="43" t="s">
        <v>350</v>
      </c>
      <c r="E160" s="49" t="s">
        <v>320</v>
      </c>
      <c r="F160" s="5"/>
    </row>
    <row r="161" spans="1:6" x14ac:dyDescent="0.25">
      <c r="A161" s="39">
        <v>69</v>
      </c>
      <c r="B161" s="59" t="s">
        <v>3</v>
      </c>
      <c r="C161" s="54" t="s">
        <v>3</v>
      </c>
      <c r="D161" s="44" t="s">
        <v>347</v>
      </c>
      <c r="E161" s="49" t="s">
        <v>389</v>
      </c>
      <c r="F161" s="39" t="s">
        <v>304</v>
      </c>
    </row>
    <row r="162" spans="1:6" x14ac:dyDescent="0.25">
      <c r="A162" s="41"/>
      <c r="B162" s="61"/>
      <c r="C162" s="56"/>
      <c r="D162" s="46"/>
      <c r="E162" s="49" t="s">
        <v>390</v>
      </c>
      <c r="F162" s="41"/>
    </row>
    <row r="163" spans="1:6" x14ac:dyDescent="0.25">
      <c r="A163" s="41"/>
      <c r="B163" s="61"/>
      <c r="C163" s="56"/>
      <c r="D163" s="46"/>
      <c r="E163" s="49" t="s">
        <v>392</v>
      </c>
      <c r="F163" s="41"/>
    </row>
    <row r="164" spans="1:6" s="36" customFormat="1" x14ac:dyDescent="0.25">
      <c r="A164" s="40"/>
      <c r="B164" s="60"/>
      <c r="C164" s="55"/>
      <c r="D164" s="45"/>
      <c r="E164" s="49" t="s">
        <v>446</v>
      </c>
      <c r="F164" s="40"/>
    </row>
    <row r="165" spans="1:6" x14ac:dyDescent="0.25">
      <c r="A165" s="39">
        <v>70</v>
      </c>
      <c r="B165" s="59" t="s">
        <v>4</v>
      </c>
      <c r="C165" s="54" t="s">
        <v>4</v>
      </c>
      <c r="D165" s="44" t="s">
        <v>5</v>
      </c>
      <c r="E165" s="49" t="s">
        <v>384</v>
      </c>
      <c r="F165" s="39" t="s">
        <v>317</v>
      </c>
    </row>
    <row r="166" spans="1:6" x14ac:dyDescent="0.25">
      <c r="A166" s="40"/>
      <c r="B166" s="60"/>
      <c r="C166" s="55"/>
      <c r="D166" s="45"/>
      <c r="E166" s="49" t="s">
        <v>447</v>
      </c>
      <c r="F166" s="40"/>
    </row>
    <row r="167" spans="1:6" x14ac:dyDescent="0.25">
      <c r="A167" s="39">
        <v>71</v>
      </c>
      <c r="B167" s="59" t="s">
        <v>6</v>
      </c>
      <c r="C167" s="54" t="s">
        <v>6</v>
      </c>
      <c r="D167" s="44" t="s">
        <v>7</v>
      </c>
      <c r="E167" s="49" t="s">
        <v>369</v>
      </c>
      <c r="F167" s="39" t="s">
        <v>328</v>
      </c>
    </row>
    <row r="168" spans="1:6" x14ac:dyDescent="0.25">
      <c r="A168" s="40"/>
      <c r="B168" s="60"/>
      <c r="C168" s="55"/>
      <c r="D168" s="45"/>
      <c r="E168" s="49" t="s">
        <v>448</v>
      </c>
      <c r="F168" s="40"/>
    </row>
    <row r="169" spans="1:6" x14ac:dyDescent="0.25">
      <c r="A169" s="39">
        <v>72</v>
      </c>
      <c r="B169" s="59" t="s">
        <v>8</v>
      </c>
      <c r="C169" s="54" t="s">
        <v>8</v>
      </c>
      <c r="D169" s="44" t="s">
        <v>136</v>
      </c>
      <c r="E169" s="49" t="s">
        <v>577</v>
      </c>
      <c r="F169" s="39" t="s">
        <v>522</v>
      </c>
    </row>
    <row r="170" spans="1:6" x14ac:dyDescent="0.25">
      <c r="A170" s="40"/>
      <c r="B170" s="60"/>
      <c r="C170" s="55"/>
      <c r="D170" s="45"/>
      <c r="E170" s="49" t="s">
        <v>578</v>
      </c>
      <c r="F170" s="40"/>
    </row>
    <row r="171" spans="1:6" x14ac:dyDescent="0.25">
      <c r="A171" s="39">
        <v>73</v>
      </c>
      <c r="B171" s="59" t="s">
        <v>9</v>
      </c>
      <c r="C171" s="54" t="s">
        <v>9</v>
      </c>
      <c r="D171" s="44" t="s">
        <v>579</v>
      </c>
      <c r="E171" s="49" t="s">
        <v>580</v>
      </c>
      <c r="F171" s="39" t="s">
        <v>522</v>
      </c>
    </row>
    <row r="172" spans="1:6" x14ac:dyDescent="0.25">
      <c r="A172" s="40"/>
      <c r="B172" s="60"/>
      <c r="C172" s="55"/>
      <c r="D172" s="45"/>
      <c r="E172" s="49" t="s">
        <v>581</v>
      </c>
      <c r="F172" s="40"/>
    </row>
    <row r="173" spans="1:6" x14ac:dyDescent="0.25">
      <c r="A173" s="39">
        <v>74</v>
      </c>
      <c r="B173" s="59" t="s">
        <v>26</v>
      </c>
      <c r="C173" s="54" t="s">
        <v>26</v>
      </c>
      <c r="D173" s="44" t="s">
        <v>141</v>
      </c>
      <c r="E173" s="49" t="s">
        <v>582</v>
      </c>
      <c r="F173" s="39" t="s">
        <v>522</v>
      </c>
    </row>
    <row r="174" spans="1:6" x14ac:dyDescent="0.25">
      <c r="A174" s="41"/>
      <c r="B174" s="61"/>
      <c r="C174" s="56"/>
      <c r="D174" s="46"/>
      <c r="E174" s="49" t="s">
        <v>583</v>
      </c>
      <c r="F174" s="41"/>
    </row>
    <row r="175" spans="1:6" x14ac:dyDescent="0.25">
      <c r="A175" s="40"/>
      <c r="B175" s="60"/>
      <c r="C175" s="55"/>
      <c r="D175" s="45"/>
      <c r="E175" s="49" t="s">
        <v>584</v>
      </c>
      <c r="F175" s="40"/>
    </row>
    <row r="176" spans="1:6" x14ac:dyDescent="0.25">
      <c r="A176" s="5">
        <v>75</v>
      </c>
      <c r="B176" s="58" t="s">
        <v>27</v>
      </c>
      <c r="C176" s="53" t="s">
        <v>27</v>
      </c>
      <c r="D176" s="43" t="s">
        <v>142</v>
      </c>
      <c r="E176" s="49" t="s">
        <v>585</v>
      </c>
      <c r="F176" s="5" t="s">
        <v>522</v>
      </c>
    </row>
    <row r="177" spans="1:6" x14ac:dyDescent="0.25">
      <c r="A177" s="39">
        <v>76</v>
      </c>
      <c r="B177" s="59" t="s">
        <v>28</v>
      </c>
      <c r="C177" s="54" t="s">
        <v>28</v>
      </c>
      <c r="D177" s="44" t="s">
        <v>143</v>
      </c>
      <c r="E177" s="49" t="s">
        <v>586</v>
      </c>
      <c r="F177" s="39" t="s">
        <v>522</v>
      </c>
    </row>
    <row r="178" spans="1:6" x14ac:dyDescent="0.25">
      <c r="A178" s="41"/>
      <c r="B178" s="61"/>
      <c r="C178" s="56"/>
      <c r="D178" s="46"/>
      <c r="E178" s="49" t="s">
        <v>587</v>
      </c>
      <c r="F178" s="41"/>
    </row>
    <row r="179" spans="1:6" x14ac:dyDescent="0.25">
      <c r="A179" s="40"/>
      <c r="B179" s="60"/>
      <c r="C179" s="55"/>
      <c r="D179" s="45"/>
      <c r="E179" s="49" t="s">
        <v>588</v>
      </c>
      <c r="F179" s="40"/>
    </row>
    <row r="180" spans="1:6" x14ac:dyDescent="0.25">
      <c r="A180" s="5">
        <v>77</v>
      </c>
      <c r="B180" s="58" t="s">
        <v>29</v>
      </c>
      <c r="C180" s="53" t="s">
        <v>29</v>
      </c>
      <c r="D180" s="43" t="s">
        <v>144</v>
      </c>
      <c r="E180" s="49" t="s">
        <v>589</v>
      </c>
      <c r="F180" s="5" t="s">
        <v>522</v>
      </c>
    </row>
    <row r="181" spans="1:6" x14ac:dyDescent="0.25">
      <c r="A181" s="39">
        <v>78</v>
      </c>
      <c r="B181" s="59" t="s">
        <v>30</v>
      </c>
      <c r="C181" s="54" t="s">
        <v>30</v>
      </c>
      <c r="D181" s="44" t="s">
        <v>590</v>
      </c>
      <c r="E181" s="49" t="s">
        <v>591</v>
      </c>
      <c r="F181" s="39" t="s">
        <v>522</v>
      </c>
    </row>
    <row r="182" spans="1:6" x14ac:dyDescent="0.25">
      <c r="A182" s="41"/>
      <c r="B182" s="61"/>
      <c r="C182" s="56"/>
      <c r="D182" s="46"/>
      <c r="E182" s="49" t="s">
        <v>592</v>
      </c>
      <c r="F182" s="41"/>
    </row>
    <row r="183" spans="1:6" x14ac:dyDescent="0.25">
      <c r="A183" s="40"/>
      <c r="B183" s="60"/>
      <c r="C183" s="55"/>
      <c r="D183" s="45"/>
      <c r="E183" s="49" t="s">
        <v>593</v>
      </c>
      <c r="F183" s="40"/>
    </row>
    <row r="184" spans="1:6" x14ac:dyDescent="0.25">
      <c r="A184" s="5">
        <v>79</v>
      </c>
      <c r="B184" s="58" t="s">
        <v>31</v>
      </c>
      <c r="C184" s="53" t="s">
        <v>31</v>
      </c>
      <c r="D184" s="43" t="s">
        <v>146</v>
      </c>
      <c r="E184" s="49" t="s">
        <v>594</v>
      </c>
      <c r="F184" s="5" t="s">
        <v>522</v>
      </c>
    </row>
    <row r="185" spans="1:6" x14ac:dyDescent="0.25">
      <c r="A185" s="39">
        <v>80</v>
      </c>
      <c r="B185" s="59" t="s">
        <v>32</v>
      </c>
      <c r="C185" s="54" t="s">
        <v>32</v>
      </c>
      <c r="D185" s="44" t="s">
        <v>33</v>
      </c>
      <c r="E185" s="49" t="s">
        <v>595</v>
      </c>
      <c r="F185" s="39" t="s">
        <v>522</v>
      </c>
    </row>
    <row r="186" spans="1:6" x14ac:dyDescent="0.25">
      <c r="A186" s="41"/>
      <c r="B186" s="61"/>
      <c r="C186" s="56"/>
      <c r="D186" s="46"/>
      <c r="E186" s="49" t="s">
        <v>596</v>
      </c>
      <c r="F186" s="41"/>
    </row>
    <row r="187" spans="1:6" x14ac:dyDescent="0.25">
      <c r="A187" s="40"/>
      <c r="B187" s="60"/>
      <c r="C187" s="55"/>
      <c r="D187" s="45"/>
      <c r="E187" s="49" t="s">
        <v>597</v>
      </c>
      <c r="F187" s="40"/>
    </row>
    <row r="188" spans="1:6" x14ac:dyDescent="0.25">
      <c r="A188" s="5">
        <v>81</v>
      </c>
      <c r="B188" s="58" t="s">
        <v>34</v>
      </c>
      <c r="C188" s="53" t="s">
        <v>34</v>
      </c>
      <c r="D188" s="43" t="s">
        <v>35</v>
      </c>
      <c r="E188" s="49" t="s">
        <v>598</v>
      </c>
      <c r="F188" s="5" t="s">
        <v>522</v>
      </c>
    </row>
    <row r="189" spans="1:6" x14ac:dyDescent="0.25">
      <c r="A189" s="5">
        <v>82</v>
      </c>
      <c r="B189" s="58" t="s">
        <v>10</v>
      </c>
      <c r="C189" s="53" t="s">
        <v>10</v>
      </c>
      <c r="D189" s="43" t="s">
        <v>11</v>
      </c>
      <c r="E189" s="49" t="s">
        <v>151</v>
      </c>
      <c r="F189" s="5"/>
    </row>
    <row r="190" spans="1:6" x14ac:dyDescent="0.25">
      <c r="A190" s="5">
        <v>83</v>
      </c>
      <c r="B190" s="58" t="s">
        <v>12</v>
      </c>
      <c r="C190" s="53" t="s">
        <v>12</v>
      </c>
      <c r="D190" s="43" t="s">
        <v>13</v>
      </c>
      <c r="E190" s="49" t="s">
        <v>153</v>
      </c>
      <c r="F190" s="5"/>
    </row>
    <row r="191" spans="1:6" x14ac:dyDescent="0.25">
      <c r="A191" s="39">
        <v>84</v>
      </c>
      <c r="B191" s="59" t="s">
        <v>14</v>
      </c>
      <c r="C191" s="54" t="s">
        <v>14</v>
      </c>
      <c r="D191" s="44" t="s">
        <v>348</v>
      </c>
      <c r="E191" s="49" t="s">
        <v>382</v>
      </c>
      <c r="F191" s="39" t="s">
        <v>317</v>
      </c>
    </row>
    <row r="192" spans="1:6" x14ac:dyDescent="0.25">
      <c r="A192" s="41"/>
      <c r="B192" s="61"/>
      <c r="C192" s="56"/>
      <c r="D192" s="46"/>
      <c r="E192" s="49" t="s">
        <v>380</v>
      </c>
      <c r="F192" s="41"/>
    </row>
    <row r="193" spans="1:6" x14ac:dyDescent="0.25">
      <c r="A193" s="40"/>
      <c r="B193" s="60"/>
      <c r="C193" s="55"/>
      <c r="D193" s="45"/>
      <c r="E193" s="49" t="s">
        <v>449</v>
      </c>
      <c r="F193" s="40"/>
    </row>
    <row r="194" spans="1:6" x14ac:dyDescent="0.25">
      <c r="A194" s="39">
        <v>85</v>
      </c>
      <c r="B194" s="59" t="s">
        <v>15</v>
      </c>
      <c r="C194" s="54" t="s">
        <v>15</v>
      </c>
      <c r="D194" s="44" t="s">
        <v>16</v>
      </c>
      <c r="E194" s="49" t="s">
        <v>363</v>
      </c>
      <c r="F194" s="39" t="s">
        <v>317</v>
      </c>
    </row>
    <row r="195" spans="1:6" x14ac:dyDescent="0.25">
      <c r="A195" s="40"/>
      <c r="B195" s="60"/>
      <c r="C195" s="55"/>
      <c r="D195" s="45"/>
      <c r="E195" s="49" t="s">
        <v>450</v>
      </c>
      <c r="F195" s="40"/>
    </row>
    <row r="196" spans="1:6" x14ac:dyDescent="0.25">
      <c r="A196" s="39">
        <v>86</v>
      </c>
      <c r="B196" s="59" t="s">
        <v>17</v>
      </c>
      <c r="C196" s="54" t="s">
        <v>17</v>
      </c>
      <c r="D196" s="44" t="s">
        <v>308</v>
      </c>
      <c r="E196" s="49" t="s">
        <v>363</v>
      </c>
      <c r="F196" s="39" t="s">
        <v>317</v>
      </c>
    </row>
    <row r="197" spans="1:6" x14ac:dyDescent="0.25">
      <c r="A197" s="40"/>
      <c r="B197" s="60"/>
      <c r="C197" s="55"/>
      <c r="D197" s="45"/>
      <c r="E197" s="49" t="s">
        <v>451</v>
      </c>
      <c r="F197" s="40"/>
    </row>
    <row r="198" spans="1:6" x14ac:dyDescent="0.25">
      <c r="A198" s="5">
        <v>87</v>
      </c>
      <c r="B198" s="58" t="s">
        <v>18</v>
      </c>
      <c r="C198" s="53" t="s">
        <v>18</v>
      </c>
      <c r="D198" s="43" t="s">
        <v>19</v>
      </c>
      <c r="E198" s="49" t="s">
        <v>319</v>
      </c>
      <c r="F198" s="5"/>
    </row>
    <row r="199" spans="1:6" x14ac:dyDescent="0.25">
      <c r="A199" s="5">
        <v>88</v>
      </c>
      <c r="B199" s="58" t="s">
        <v>20</v>
      </c>
      <c r="C199" s="53" t="s">
        <v>20</v>
      </c>
      <c r="D199" s="43" t="s">
        <v>21</v>
      </c>
      <c r="E199" s="49" t="s">
        <v>329</v>
      </c>
      <c r="F199" s="5" t="s">
        <v>328</v>
      </c>
    </row>
    <row r="200" spans="1:6" x14ac:dyDescent="0.25">
      <c r="A200" s="5">
        <v>89</v>
      </c>
      <c r="B200" s="58" t="s">
        <v>22</v>
      </c>
      <c r="C200" s="53" t="s">
        <v>22</v>
      </c>
      <c r="D200" s="43" t="s">
        <v>23</v>
      </c>
      <c r="E200" s="49" t="s">
        <v>329</v>
      </c>
      <c r="F200" s="5" t="s">
        <v>328</v>
      </c>
    </row>
    <row r="201" spans="1:6" x14ac:dyDescent="0.25">
      <c r="A201" s="5">
        <v>90</v>
      </c>
      <c r="B201" s="62" t="s">
        <v>420</v>
      </c>
      <c r="C201" s="53" t="s">
        <v>125</v>
      </c>
      <c r="D201" s="43" t="s">
        <v>438</v>
      </c>
      <c r="E201" s="49" t="s">
        <v>162</v>
      </c>
      <c r="F201" s="5"/>
    </row>
    <row r="202" spans="1:6" x14ac:dyDescent="0.25">
      <c r="A202" s="39">
        <v>91</v>
      </c>
      <c r="B202" s="59" t="s">
        <v>24</v>
      </c>
      <c r="C202" s="54" t="s">
        <v>24</v>
      </c>
      <c r="D202" s="44" t="s">
        <v>25</v>
      </c>
      <c r="E202" s="49" t="s">
        <v>599</v>
      </c>
      <c r="F202" s="39" t="s">
        <v>456</v>
      </c>
    </row>
    <row r="203" spans="1:6" x14ac:dyDescent="0.25">
      <c r="A203" s="41"/>
      <c r="B203" s="61"/>
      <c r="C203" s="56"/>
      <c r="D203" s="46"/>
      <c r="E203" s="49" t="s">
        <v>600</v>
      </c>
      <c r="F203" s="41"/>
    </row>
    <row r="204" spans="1:6" x14ac:dyDescent="0.25">
      <c r="A204" s="41"/>
      <c r="B204" s="61"/>
      <c r="C204" s="56"/>
      <c r="D204" s="46"/>
      <c r="E204" s="49" t="s">
        <v>601</v>
      </c>
      <c r="F204" s="41"/>
    </row>
    <row r="205" spans="1:6" x14ac:dyDescent="0.25">
      <c r="A205" s="41"/>
      <c r="B205" s="61"/>
      <c r="C205" s="56"/>
      <c r="D205" s="46"/>
      <c r="E205" s="49" t="s">
        <v>602</v>
      </c>
      <c r="F205" s="41"/>
    </row>
    <row r="206" spans="1:6" x14ac:dyDescent="0.25">
      <c r="A206" s="41"/>
      <c r="B206" s="61"/>
      <c r="C206" s="56"/>
      <c r="D206" s="46"/>
      <c r="E206" s="49" t="s">
        <v>603</v>
      </c>
      <c r="F206" s="41"/>
    </row>
    <row r="207" spans="1:6" x14ac:dyDescent="0.25">
      <c r="A207" s="40"/>
      <c r="B207" s="60"/>
      <c r="C207" s="55"/>
      <c r="D207" s="45"/>
      <c r="E207" s="49" t="s">
        <v>604</v>
      </c>
      <c r="F207" s="40"/>
    </row>
    <row r="208" spans="1:6" x14ac:dyDescent="0.25">
      <c r="A208" s="38"/>
      <c r="F208" s="38"/>
    </row>
  </sheetData>
  <hyperlinks>
    <hyperlink ref="C107" r:id="rId1"/>
    <hyperlink ref="D107" r:id="rId2"/>
    <hyperlink ref="C113" r:id="rId3"/>
    <hyperlink ref="D113" r:id="rId4"/>
    <hyperlink ref="C115" r:id="rId5"/>
    <hyperlink ref="D115" r:id="rId6"/>
    <hyperlink ref="C114" r:id="rId7"/>
    <hyperlink ref="D114" r:id="rId8"/>
    <hyperlink ref="C16" r:id="rId9"/>
    <hyperlink ref="D16" r:id="rId10"/>
    <hyperlink ref="C18" r:id="rId11"/>
    <hyperlink ref="D18" r:id="rId12"/>
    <hyperlink ref="C17" r:id="rId13"/>
    <hyperlink ref="D17" r:id="rId14"/>
    <hyperlink ref="C13" r:id="rId15"/>
    <hyperlink ref="D13" r:id="rId16"/>
    <hyperlink ref="C14" r:id="rId17"/>
    <hyperlink ref="D14" r:id="rId18"/>
    <hyperlink ref="C120" r:id="rId19"/>
    <hyperlink ref="D120" r:id="rId20"/>
    <hyperlink ref="C129" r:id="rId21"/>
    <hyperlink ref="D129" r:id="rId22"/>
    <hyperlink ref="C19" r:id="rId23"/>
    <hyperlink ref="D19" r:id="rId24" display="PLANO TIPO DURMIENTE BIBLOQUE DE CONCRETO  REFORZADO TIPO &quot;O&quot; PARA EL METRO CON RODADA NEUMATICA DE LA CIUDAD DE MEXICO (DIMENSIONES GENERALES PARA DISEÑO)."/>
    <hyperlink ref="C20" r:id="rId25"/>
    <hyperlink ref="D20" r:id="rId26"/>
    <hyperlink ref="C5" r:id="rId27"/>
    <hyperlink ref="D5" r:id="rId28"/>
    <hyperlink ref="C21" r:id="rId29"/>
    <hyperlink ref="D21" r:id="rId30"/>
    <hyperlink ref="C6" r:id="rId31"/>
    <hyperlink ref="D6" r:id="rId32"/>
    <hyperlink ref="C7" r:id="rId33"/>
    <hyperlink ref="D7" r:id="rId34"/>
    <hyperlink ref="C40" r:id="rId35"/>
    <hyperlink ref="D40" r:id="rId36"/>
    <hyperlink ref="C121" r:id="rId37"/>
    <hyperlink ref="D121" r:id="rId38" display="IMPLANTACION DE VIA - FIJACION DE VIA. PLANO TIPO DISTRIBUCION DE DURMIENTES, LOCALIZACION DE J.M. DE RIEL Y PISTA Y APARATOS DE DILATACIÓN DE BARRA GUIA EN AMBOS LADOS DE UNA SECCIÓN NEUTRA DE 4 BLOCK'S AISLANTES (TRAMO SUPERFICIAL Y ELEVADO)."/>
    <hyperlink ref="D123" r:id="rId39" display="IMPLANTACION DE VIA - FIJACION DE VIA PLANO TIPO. APARATO DE VÍA  TG. 0.13 A LA DERECHA PISTA CONTRA - AGUJA RECTILINEA DE PUNTA PIEZA A, CORTES"/>
    <hyperlink ref="C123" r:id="rId40"/>
    <hyperlink ref="C122" r:id="rId41"/>
    <hyperlink ref="D122" r:id="rId42" display="IMPLANTACION DE VIA - FIJACION DE VIA PLANO TIPO. APARATO DE VÍA  TG. 0.13 A LA DERECHA PISTA CONTRA - AGUJA RECTILINEA DE TALON PIEZA B, CORTES"/>
    <hyperlink ref="C124" r:id="rId43"/>
    <hyperlink ref="D124" r:id="rId44" display="IMPLANTACION DE VIA - FIJACION DE VIA PLANO TIPO. APARATO DE VÍA  TG. 0.13 A LA DERECHA PISTA CONTRA - AGUJA CURVA DE PUNTA PIEZA D, CORTES"/>
    <hyperlink ref="C125" r:id="rId45"/>
    <hyperlink ref="D125" r:id="rId46" display="IMPLANTACION DE VIA - FIJACION DE VIA PLANO TIPO. APARATO DE VÍA  TG. 0.13 A LA DERECHA CORAZON DE INTERSECCION  PIEZA G, CORTES"/>
    <hyperlink ref="C176" r:id="rId47"/>
    <hyperlink ref="D176" r:id="rId48"/>
    <hyperlink ref="C180" r:id="rId49"/>
    <hyperlink ref="D180" r:id="rId50"/>
    <hyperlink ref="C184" r:id="rId51"/>
    <hyperlink ref="D184" r:id="rId52"/>
    <hyperlink ref="C188" r:id="rId53"/>
    <hyperlink ref="D188" r:id="rId54"/>
    <hyperlink ref="C189" r:id="rId55"/>
    <hyperlink ref="D189" r:id="rId56"/>
    <hyperlink ref="C190" r:id="rId57"/>
    <hyperlink ref="D190" r:id="rId58"/>
    <hyperlink ref="C198" r:id="rId59"/>
    <hyperlink ref="D198" r:id="rId60"/>
    <hyperlink ref="C159" r:id="rId61"/>
    <hyperlink ref="D159" r:id="rId62"/>
    <hyperlink ref="C160" r:id="rId63"/>
    <hyperlink ref="D160" r:id="rId64"/>
    <hyperlink ref="C199" r:id="rId65"/>
    <hyperlink ref="D199" r:id="rId66"/>
    <hyperlink ref="C200" r:id="rId67"/>
    <hyperlink ref="D200" r:id="rId68"/>
    <hyperlink ref="C12" r:id="rId69"/>
    <hyperlink ref="D12" r:id="rId70"/>
    <hyperlink ref="C15" r:id="rId71"/>
    <hyperlink ref="D15" r:id="rId72"/>
    <hyperlink ref="C157" r:id="rId73"/>
    <hyperlink ref="D157" r:id="rId74" display="COMUN TG 0.13 DE 3.15 A DER 360-P.pdf"/>
    <hyperlink ref="C158" r:id="rId75"/>
    <hyperlink ref="D158" r:id="rId76" display="COMUN TG 0.13 DE 3.15 A IZQ 361-P.pdf"/>
    <hyperlink ref="C142" r:id="rId77"/>
    <hyperlink ref="D142" r:id="rId78" display="96-VI.17-501000-III-183-537-P-DERECHA.pdf"/>
    <hyperlink ref="C143" r:id="rId79"/>
    <hyperlink ref="D143" r:id="rId80" display="96-VI.17-501000-III-183-537-P-IZQUIERDA.pdf"/>
    <hyperlink ref="C8" r:id="rId81" display="79-VI.17-000-III-19-2362-P 2015.pdf"/>
    <hyperlink ref="D8" r:id="rId82" display="79-VI.17-000-III-19-2362-P 2015.pdf"/>
    <hyperlink ref="C9" r:id="rId83" display="79-VI.17-000-III-20-2363-P 2015.pdf"/>
    <hyperlink ref="D9" r:id="rId84" display="79-VI.17-000-III-20-2363-P 2015.pdf"/>
    <hyperlink ref="D154" r:id="rId85" display="APTO TG 0.13 A IZQUIERDA S-N.pdf"/>
    <hyperlink ref="D153" r:id="rId86" display="APTO TG 0.13 A DERECHA S-N.pdf"/>
    <hyperlink ref="C153" r:id="rId87"/>
    <hyperlink ref="C154" r:id="rId88"/>
    <hyperlink ref="C11" r:id="rId89"/>
    <hyperlink ref="D11" r:id="rId90" display="79-VI.17-000-III-22-2365-P 2015.pdf"/>
    <hyperlink ref="C10" r:id="rId91"/>
    <hyperlink ref="D10" r:id="rId92" display="79-VI.17-000-III-21-2364-P 2015.pdf"/>
    <hyperlink ref="C201" r:id="rId93"/>
    <hyperlink ref="D201" r:id="rId94" display="TV-752 2016.pdf"/>
  </hyperlinks>
  <printOptions horizontalCentered="1"/>
  <pageMargins left="0.15748031496062992" right="0.15748031496062992" top="0.74803149606299213" bottom="0.55118110236220474" header="0.31496062992125984" footer="0.31496062992125984"/>
  <pageSetup scale="70" orientation="landscape" r:id="rId95"/>
  <headerFooter>
    <oddFooter>Página &amp;P</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2:F101"/>
  <sheetViews>
    <sheetView zoomScaleNormal="100" workbookViewId="0">
      <selection activeCell="D26" sqref="D26"/>
    </sheetView>
  </sheetViews>
  <sheetFormatPr baseColWidth="10" defaultRowHeight="15" x14ac:dyDescent="0.25"/>
  <cols>
    <col min="1" max="1" width="7.85546875" style="36" customWidth="1"/>
    <col min="2" max="2" width="33.85546875" style="62" customWidth="1"/>
    <col min="3" max="3" width="24.7109375" style="62" customWidth="1"/>
    <col min="4" max="4" width="37.28515625" style="66" customWidth="1"/>
    <col min="5" max="5" width="36.42578125" style="67" customWidth="1"/>
    <col min="6" max="16384" width="11.42578125" style="36"/>
  </cols>
  <sheetData>
    <row r="2" spans="1:6" x14ac:dyDescent="0.25">
      <c r="A2" s="157"/>
    </row>
    <row r="3" spans="1:6" x14ac:dyDescent="0.25">
      <c r="A3" s="68"/>
    </row>
    <row r="4" spans="1:6" x14ac:dyDescent="0.25">
      <c r="A4" s="36" t="s">
        <v>422</v>
      </c>
      <c r="B4" s="62" t="s">
        <v>423</v>
      </c>
      <c r="D4" s="66" t="s">
        <v>424</v>
      </c>
      <c r="E4" s="67" t="s">
        <v>425</v>
      </c>
    </row>
    <row r="5" spans="1:6" x14ac:dyDescent="0.25">
      <c r="A5" s="36">
        <v>1</v>
      </c>
      <c r="B5" s="36" t="s">
        <v>606</v>
      </c>
      <c r="C5" s="36"/>
      <c r="D5" s="36" t="s">
        <v>44</v>
      </c>
      <c r="E5" s="36" t="s">
        <v>354</v>
      </c>
      <c r="F5" s="65" t="str">
        <f>+CONCATENATE("INSERT INTO neumatico (id, plano, descripcion, archivo) VALUES(",A5,", '",D5,"', '",E5,"','",B5,".pdf');")</f>
        <v>INSERT INTO neumatico (id, plano, descripcion, archivo) VALUES(1, '94-VI.17-501000-III-04-18-P', 'PLANO TIPO DURMIENTE BIBLOQUE DE CONCRETO REFORZADO TIPO "SO" PARA EL METRO DE RODADA NEUMATICA DE LA CD DE MEXICO ( DIMENSIONES GENERALES PARA DISEÑO )','01 94VI17501000III0418P DURMIENTETIPO SO BIBLOCK.pdf');</v>
      </c>
    </row>
    <row r="6" spans="1:6" x14ac:dyDescent="0.25">
      <c r="A6" s="36">
        <v>2</v>
      </c>
      <c r="B6" s="36" t="s">
        <v>402</v>
      </c>
      <c r="C6" s="36"/>
      <c r="D6" s="36" t="s">
        <v>46</v>
      </c>
      <c r="E6" s="36" t="s">
        <v>315</v>
      </c>
      <c r="F6" s="65" t="str">
        <f t="shared" ref="F6:F69" si="0">+CONCATENATE("INSERT INTO neumatico (id, plano, descripcion, archivo) VALUES(",A6,", '",D6,"', '",E6,"','",B6,".pdf');")</f>
        <v>INSERT INTO neumatico (id, plano, descripcion, archivo) VALUES(2, '94-VI.17-501000-III-06-20-P', 'PLANO TIPO DURMIENTE MONOBLOQUE DE CONCRETO PRESFORZADO TIPO "S" PARA EL METRO CON RODADA NEUMATICA DE LA CD DE MEXICO ( DIMENSIONES GENERALES PARA DISEÑO )','02 94VI17501000III0620P DURMIENTETIPO S MONOLITICO.pdf');</v>
      </c>
    </row>
    <row r="7" spans="1:6" x14ac:dyDescent="0.25">
      <c r="A7" s="36">
        <v>3</v>
      </c>
      <c r="B7" s="36" t="s">
        <v>403</v>
      </c>
      <c r="C7" s="36"/>
      <c r="D7" s="36" t="s">
        <v>47</v>
      </c>
      <c r="E7" s="36" t="s">
        <v>316</v>
      </c>
      <c r="F7" s="65" t="str">
        <f t="shared" si="0"/>
        <v>INSERT INTO neumatico (id, plano, descripcion, archivo) VALUES(3, '94-VI.17-501000-III-07-21-P', 'PLANO TIPO DURMIENTE MONOBLOQUE DE CONCRETO PRESFORZADO TIPO "SO" PARA EL METRO CON RODADA NEUMATICA DE LA CD DE MEXICO ( DIMENSIONES GENERALES PARA DISEÑO )','03 94VI17501000III0721P DURMIENTETIPO SO MONOLITICO.pdf');</v>
      </c>
    </row>
    <row r="8" spans="1:6" x14ac:dyDescent="0.25">
      <c r="A8" s="36">
        <v>4</v>
      </c>
      <c r="B8" s="36" t="s">
        <v>404</v>
      </c>
      <c r="C8" s="36"/>
      <c r="D8" s="36" t="s">
        <v>396</v>
      </c>
      <c r="E8" s="36" t="s">
        <v>429</v>
      </c>
      <c r="F8" s="65" t="str">
        <f t="shared" si="0"/>
        <v>INSERT INTO neumatico (id, plano, descripcion, archivo) VALUES(4, '79-VI.17-000-III-19-2362-P ', 'PLANO TIPO COTAS DE AJUSTE Y MONTAJES DE LA BARRA GUIA COMUNICACIÓN DE VÍA TG. 0.13 DE 4.2 mts. A LA DERECHA.','79-VI.17-000-III-19-2362-P 2015.pdf');</v>
      </c>
    </row>
    <row r="9" spans="1:6" x14ac:dyDescent="0.25">
      <c r="A9" s="36">
        <v>5</v>
      </c>
      <c r="B9" s="36" t="s">
        <v>405</v>
      </c>
      <c r="C9" s="36"/>
      <c r="D9" s="36" t="s">
        <v>119</v>
      </c>
      <c r="E9" s="36" t="s">
        <v>430</v>
      </c>
      <c r="F9" s="65" t="str">
        <f t="shared" si="0"/>
        <v>INSERT INTO neumatico (id, plano, descripcion, archivo) VALUES(5, '79-VI.17-000-III-20-2363-P', 'PLANO TIPO COTAS DE AJUSTE Y MONTAJES DE LA BARRA GUIA COMUNICACIÓN DE VÍA TG. 0.13 DE 4.2 mts. A LA IZQUIERDA.','79-VI.17-000-III-20-2363-P 2015.pdf');</v>
      </c>
    </row>
    <row r="10" spans="1:6" x14ac:dyDescent="0.25">
      <c r="A10" s="36">
        <v>6</v>
      </c>
      <c r="B10" s="36" t="s">
        <v>406</v>
      </c>
      <c r="C10" s="36"/>
      <c r="D10" s="36" t="s">
        <v>123</v>
      </c>
      <c r="E10" s="36" t="s">
        <v>431</v>
      </c>
      <c r="F10" s="65" t="str">
        <f t="shared" si="0"/>
        <v>INSERT INTO neumatico (id, plano, descripcion, archivo) VALUES(6, '79-VI.17-000-III-21-2364-P', 'PLANO TIPO COTAS DE AJUSTE Y MONTAJES DE LA BARRA GUIA COMUNICACIÓN DE VÍA TG. 0.13 DE 4.2 mts. A LA IZQUIERDA CON CRUZAMIENTO A LA DERECHA.','79-VI.17-000-III-21-2364-P 2015.pdf');</v>
      </c>
    </row>
    <row r="11" spans="1:6" x14ac:dyDescent="0.25">
      <c r="A11" s="36">
        <v>7</v>
      </c>
      <c r="B11" s="36" t="s">
        <v>407</v>
      </c>
      <c r="C11" s="36"/>
      <c r="D11" s="36" t="s">
        <v>121</v>
      </c>
      <c r="E11" s="36" t="s">
        <v>432</v>
      </c>
      <c r="F11" s="65" t="str">
        <f t="shared" si="0"/>
        <v>INSERT INTO neumatico (id, plano, descripcion, archivo) VALUES(7, '79-VI.17-000-III-22-2365-P', 'PLANO TIPO COTAS DE AJUSTE Y MONTAJES DE LA BARRA GUIA COMUNICACIÓN DE VÍA TG. 0.13 DE 4.2 mts. A LA DERECHA CON CRUZAMIENTO A LA IZQUIERDA.','79-VI.17-000-III-22-2365-P 2015.pdf');</v>
      </c>
    </row>
    <row r="12" spans="1:6" x14ac:dyDescent="0.25">
      <c r="A12" s="36">
        <v>8</v>
      </c>
      <c r="B12" s="36" t="s">
        <v>307</v>
      </c>
      <c r="C12" s="36"/>
      <c r="D12" s="36" t="s">
        <v>307</v>
      </c>
      <c r="E12" s="36" t="s">
        <v>360</v>
      </c>
      <c r="F12" s="65" t="str">
        <f t="shared" si="0"/>
        <v>INSERT INTO neumatico (id, plano, descripcion, archivo) VALUES(8, '87-VI.17-85232-III-1-1948-P', 'IMPLANTACION DE VIA-FIJACION DE VIA PLANO TIPO VIA SOBRE BALASTO MONTAJE Y DETALLES DE COLOCACION DEL CUPON NEUTRO DE 3 BLOCKS AISLANTES DE 296mm Y LONGITUD DE 24.000 m','87-VI.17-85232-III-1-1948-P.pdf');</v>
      </c>
    </row>
    <row r="13" spans="1:6" s="37" customFormat="1" x14ac:dyDescent="0.25">
      <c r="A13" s="37">
        <v>9</v>
      </c>
      <c r="B13" s="37" t="s">
        <v>607</v>
      </c>
      <c r="D13" s="37" t="s">
        <v>36</v>
      </c>
      <c r="E13" s="37" t="s">
        <v>351</v>
      </c>
      <c r="F13" s="65" t="str">
        <f t="shared" si="0"/>
        <v>INSERT INTO neumatico (id, plano, descripcion, archivo) VALUES(9, '94-VI.8-51000-III-09-24-P', 'SECCIÓN TIPO SUPERFICIAL EN TANGENTE CON DURMIENTE MONOBLOQUE DE CONCRETO (GALIBO INTERIOR DE 8.00 M.)','94-VI.8-501000-III-09-24-P.pdf');</v>
      </c>
    </row>
    <row r="14" spans="1:6" s="37" customFormat="1" x14ac:dyDescent="0.25">
      <c r="A14" s="37">
        <v>10</v>
      </c>
      <c r="B14" s="37" t="s">
        <v>608</v>
      </c>
      <c r="D14" s="37" t="s">
        <v>37</v>
      </c>
      <c r="E14" s="37" t="s">
        <v>309</v>
      </c>
      <c r="F14" s="65" t="str">
        <f t="shared" si="0"/>
        <v>INSERT INTO neumatico (id, plano, descripcion, archivo) VALUES(10, '94-VI.8-51000-III-10-25-P', 'SECCIÓN TIPO ELEVADA EN TANGENTE CON DURMIENTE MONOBLOQUE DE CONCRETO (GALIBO INTERIOR DE 8.100)','94-VI.8-501000-III-10-25-P.pdf');</v>
      </c>
    </row>
    <row r="15" spans="1:6" s="37" customFormat="1" x14ac:dyDescent="0.25">
      <c r="A15" s="37">
        <v>11</v>
      </c>
      <c r="B15" s="37" t="s">
        <v>609</v>
      </c>
      <c r="D15" s="37" t="s">
        <v>38</v>
      </c>
      <c r="E15" s="37" t="s">
        <v>395</v>
      </c>
      <c r="F15" s="65" t="str">
        <f t="shared" si="0"/>
        <v>INSERT INTO neumatico (id, plano, descripcion, archivo) VALUES(11, '94-VI.8-51000-III-46-221-P', 'SECCIÓN TIPO CAJON SUBTERRANEO CON MURO DE ACOMPAÑAMIENTO EN CURVA DE 200 ≥ R ≥ 150.000','94-VI.8-501000-III-46-221-P.pdf');</v>
      </c>
    </row>
    <row r="16" spans="1:6" s="37" customFormat="1" x14ac:dyDescent="0.25">
      <c r="A16" s="37">
        <v>12</v>
      </c>
      <c r="B16" s="37" t="s">
        <v>610</v>
      </c>
      <c r="D16" s="37" t="s">
        <v>39</v>
      </c>
      <c r="E16" s="37" t="s">
        <v>310</v>
      </c>
      <c r="F16" s="65" t="str">
        <f t="shared" si="0"/>
        <v>INSERT INTO neumatico (id, plano, descripcion, archivo) VALUES(12, '94-VI.8-51000-III-116-434-P', 'SECCIÓN TIPO VÍA SOBRE CONCRETO ESTACIÓN EN ELEVADO CON ANDENES LATERALES','94-VI.8-501000-III-116-434-P.pdf');</v>
      </c>
    </row>
    <row r="17" spans="1:6" s="37" customFormat="1" x14ac:dyDescent="0.25">
      <c r="A17" s="37">
        <v>13</v>
      </c>
      <c r="B17" s="37" t="s">
        <v>611</v>
      </c>
      <c r="D17" s="37" t="s">
        <v>40</v>
      </c>
      <c r="E17" s="37" t="s">
        <v>311</v>
      </c>
      <c r="F17" s="65" t="str">
        <f t="shared" si="0"/>
        <v>INSERT INTO neumatico (id, plano, descripcion, archivo) VALUES(13, '94-VI.8-51000-III-118-436-P', 'SECCIÓN TIPO ESTACIÓN SUPERFICIAL 2 VÍAS Y 1 ANDEN CENTRAL','94-VI.8-501000-III-118-436-P.pdf');</v>
      </c>
    </row>
    <row r="18" spans="1:6" s="37" customFormat="1" x14ac:dyDescent="0.25">
      <c r="A18" s="37">
        <v>14</v>
      </c>
      <c r="B18" s="37" t="s">
        <v>612</v>
      </c>
      <c r="D18" s="37" t="s">
        <v>41</v>
      </c>
      <c r="E18" s="37" t="s">
        <v>312</v>
      </c>
      <c r="F18" s="65" t="str">
        <f t="shared" si="0"/>
        <v>INSERT INTO neumatico (id, plano, descripcion, archivo) VALUES(14, '94-VI.8-51000-III-47-222-P', 'SECCIÓN TIPO ELEVADO CURVA DE 200 ≥ R ≥ 150','94-VI.8-5001000-III-47-222-P.pdf');</v>
      </c>
    </row>
    <row r="19" spans="1:6" s="37" customFormat="1" x14ac:dyDescent="0.25">
      <c r="A19" s="37">
        <v>15</v>
      </c>
      <c r="B19" s="37" t="s">
        <v>42</v>
      </c>
      <c r="D19" s="37" t="s">
        <v>42</v>
      </c>
      <c r="E19" s="37" t="s">
        <v>453</v>
      </c>
      <c r="F19" s="65" t="str">
        <f t="shared" si="0"/>
        <v>INSERT INTO neumatico (id, plano, descripcion, archivo) VALUES(15, '94-VI.17-501000-III-02-16-P', 'PLANO TIPO DURMIENTE BIBLOQUE DE CONCRETO REFORZADO TIPO "O" PARA EL METRO CON RODADA NEUMATICA DE LA CIUDAD DE MEXICO (DIMENSIONES GENERALES PARA DISEÑO).','94-VI.17-501000-III-02-16-P.pdf');</v>
      </c>
    </row>
    <row r="20" spans="1:6" s="37" customFormat="1" x14ac:dyDescent="0.25">
      <c r="A20" s="37">
        <v>16</v>
      </c>
      <c r="B20" s="37" t="s">
        <v>43</v>
      </c>
      <c r="D20" s="37" t="s">
        <v>43</v>
      </c>
      <c r="E20" s="37" t="s">
        <v>314</v>
      </c>
      <c r="F20" s="65" t="str">
        <f t="shared" si="0"/>
        <v>INSERT INTO neumatico (id, plano, descripcion, archivo) VALUES(16, '94-VI.17-501000-III-03-17-P', 'PLANO TIPO DURMIENTE BIBLOQUE DE CONCRETO REFORZADO TIPO "S" PARA EL METRO CON RODADA NEUMATICA DE LA CD DE MEXICO ( DIMENSIONES GENERALES PARA DISEÑO )','94-VI.17-501000-III-03-17-P.pdf');</v>
      </c>
    </row>
    <row r="21" spans="1:6" s="37" customFormat="1" x14ac:dyDescent="0.25">
      <c r="A21" s="37">
        <v>17</v>
      </c>
      <c r="B21" s="37" t="s">
        <v>45</v>
      </c>
      <c r="D21" s="37" t="s">
        <v>45</v>
      </c>
      <c r="E21" s="37" t="s">
        <v>355</v>
      </c>
      <c r="F21" s="65" t="str">
        <f t="shared" si="0"/>
        <v>INSERT INTO neumatico (id, plano, descripcion, archivo) VALUES(17, '94-VI.17-501000-III-05-19-P', 'PLANO TIPO DURMIENTE MONOBLOQUE DE CONCRETO PRESFORZADO TIPO “O” PARA EL METRO CON RODADA NEUMÁTICA DE LA CD, DE MÉXICO(DIMENSIONES GENERALES PARA DISEÑO)','94-VI.17-501000-III-05-19-P.pdf');</v>
      </c>
    </row>
    <row r="22" spans="1:6" s="37" customFormat="1" x14ac:dyDescent="0.25">
      <c r="A22" s="37">
        <v>18</v>
      </c>
      <c r="B22" s="37" t="s">
        <v>48</v>
      </c>
      <c r="D22" s="37" t="s">
        <v>48</v>
      </c>
      <c r="E22" s="37" t="s">
        <v>454</v>
      </c>
      <c r="F22" s="65" t="str">
        <f t="shared" si="0"/>
        <v>INSERT INTO neumatico (id, plano, descripcion, archivo) VALUES(18, '94-VI.17-501000-III-17-51-P', 'PLANO TIPO IMPLANTACION DE VIA - FIJACION DE VIA JUNTAS AISLANTES PARA RIEL DE 80 ASCE Y PISTA, SOBRE DURMIENTES DE CONCRETO Y DURMIENTES DE MADERA CONJUNTO Y DETALLES','94-VI.17-501000-III-17-51-P.pdf');</v>
      </c>
    </row>
    <row r="23" spans="1:6" s="37" customFormat="1" x14ac:dyDescent="0.25">
      <c r="A23" s="37">
        <v>19</v>
      </c>
      <c r="B23" s="37" t="s">
        <v>49</v>
      </c>
      <c r="D23" s="37" t="s">
        <v>49</v>
      </c>
      <c r="E23" s="37" t="s">
        <v>394</v>
      </c>
      <c r="F23" s="65" t="str">
        <f t="shared" si="0"/>
        <v>INSERT INTO neumatico (id, plano, descripcion, archivo) VALUES(19, '94-VI.17-501000-III-19-53-P', 'IMPLANTACION DE VIA - FIJACION DE VIA PLANO TIPO VIA EN TUNEL - DISTRIBUCION DE DURMIENTES EN TANGENTE Y CURVAS DE 150≤R&lt;350 Y R≥350','94-VI.17-501000-III-19-53-P.pdf');</v>
      </c>
    </row>
    <row r="24" spans="1:6" s="37" customFormat="1" x14ac:dyDescent="0.25">
      <c r="A24" s="37">
        <v>20</v>
      </c>
      <c r="B24" s="37" t="s">
        <v>50</v>
      </c>
      <c r="D24" s="37" t="s">
        <v>50</v>
      </c>
      <c r="E24" s="37" t="s">
        <v>51</v>
      </c>
      <c r="F24" s="65" t="str">
        <f t="shared" si="0"/>
        <v>INSERT INTO neumatico (id, plano, descripcion, archivo) VALUES(20, '94-VI.17-501000-III-20-54-P', 'IMPLANTACION DE VIA - FIJACION DE VIA PLANO TIPO APARATO DE COMUNICACIÓN Tg. 0.13 A LA DERECHA CON ENTREVIA 2.90 PLANO DE CONJUNTO','94-VI.17-501000-III-20-54-P.pdf');</v>
      </c>
    </row>
    <row r="25" spans="1:6" s="37" customFormat="1" x14ac:dyDescent="0.25">
      <c r="A25" s="37">
        <v>21</v>
      </c>
      <c r="B25" s="37" t="s">
        <v>52</v>
      </c>
      <c r="D25" s="37" t="s">
        <v>52</v>
      </c>
      <c r="E25" s="37" t="s">
        <v>127</v>
      </c>
      <c r="F25" s="65" t="str">
        <f t="shared" si="0"/>
        <v>INSERT INTO neumatico (id, plano, descripcion, archivo) VALUES(21, '94-VI.17-501000-III-21-55-P', 'IMPLANTACION DE VIA - FIJACION DE VIA PLANO TIPO APARATO DE ENLACE TG. 0.13 A LA DERECHA PLANO DE CONJUNTO','94-VI.17-501000-III-21-55-P.pdf');</v>
      </c>
    </row>
    <row r="26" spans="1:6" s="37" customFormat="1" x14ac:dyDescent="0.25">
      <c r="A26" s="37">
        <v>22</v>
      </c>
      <c r="B26" s="37" t="s">
        <v>53</v>
      </c>
      <c r="D26" s="37" t="s">
        <v>53</v>
      </c>
      <c r="E26" s="37" t="s">
        <v>359</v>
      </c>
      <c r="F26" s="65" t="str">
        <f t="shared" si="0"/>
        <v>INSERT INTO neumatico (id, plano, descripcion, archivo) VALUES(22, '94-VI.17-501000-III-23-57-P', 'IMPLANTACION DE VIA - FIJACION DE VIA. PLANO TIPO CRUCETAS NORMALES PARA LA BARRA GUIA Y/O DE TOMA DE CORRIENTE','94-VI.17-501000-III-23-57-P.pdf');</v>
      </c>
    </row>
    <row r="27" spans="1:6" s="37" customFormat="1" x14ac:dyDescent="0.25">
      <c r="A27" s="37">
        <v>23</v>
      </c>
      <c r="B27" s="37" t="s">
        <v>54</v>
      </c>
      <c r="D27" s="37" t="s">
        <v>54</v>
      </c>
      <c r="E27" s="37" t="s">
        <v>467</v>
      </c>
      <c r="F27" s="65" t="str">
        <f t="shared" si="0"/>
        <v>INSERT INTO neumatico (id, plano, descripcion, archivo) VALUES(23, '94-VI.17-501000-III-29-63-P', 'IMPLANTACION DE VIA - FIJACION DE VIA PLANO TIPO APARATO DE ENLACE TG. 0.20 A LA DERECHA PLANO DE CONJUNTO','94-VI.17-501000-III-29-63-P.pdf');</v>
      </c>
    </row>
    <row r="28" spans="1:6" s="37" customFormat="1" x14ac:dyDescent="0.25">
      <c r="A28" s="37">
        <v>24</v>
      </c>
      <c r="B28" s="37" t="s">
        <v>56</v>
      </c>
      <c r="D28" s="37" t="s">
        <v>56</v>
      </c>
      <c r="E28" s="37" t="s">
        <v>357</v>
      </c>
      <c r="F28" s="65" t="str">
        <f t="shared" si="0"/>
        <v>INSERT INTO neumatico (id, plano, descripcion, archivo) VALUES(24, '94-VI.17-501000-III-50-244-P', 'IMPLANTACION DE VIA - FIJACION DE VIA PLANO TIPO COLOCACION DE JUNTAS MECANICAS PARA RIEL 80 ASCE Y PISTA SOBRE DURMIENTES DE CONCRETO TIPO BIBLOQUE O MONOBLOQUE (CONJUNTO Y DETALLES)','94-VI.17-501000-III-50-244-P.pdf');</v>
      </c>
    </row>
    <row r="29" spans="1:6" s="37" customFormat="1" x14ac:dyDescent="0.25">
      <c r="A29" s="37">
        <v>25</v>
      </c>
      <c r="B29" s="37" t="s">
        <v>90</v>
      </c>
      <c r="D29" s="37" t="s">
        <v>90</v>
      </c>
      <c r="E29" s="37" t="s">
        <v>128</v>
      </c>
      <c r="F29" s="65" t="str">
        <f t="shared" si="0"/>
        <v>INSERT INTO neumatico (id, plano, descripcion, archivo) VALUES(25, '94-VI.17-501000-III-61-362-P', 'IMPLANTACION DE VIA-FIJACION DE VIA PLANO TIPO APARATO DE ENLACE TG. 0.13 A LA IZQUIERDA PLANO DE CONJUNTO','94-VI.17-501000-III-61-362-P.pdf');</v>
      </c>
    </row>
    <row r="30" spans="1:6" s="37" customFormat="1" x14ac:dyDescent="0.25">
      <c r="A30" s="37">
        <v>26</v>
      </c>
      <c r="B30" s="37" t="s">
        <v>57</v>
      </c>
      <c r="D30" s="37" t="s">
        <v>57</v>
      </c>
      <c r="E30" s="37" t="s">
        <v>58</v>
      </c>
      <c r="F30" s="65" t="str">
        <f t="shared" si="0"/>
        <v>INSERT INTO neumatico (id, plano, descripcion, archivo) VALUES(26, '94-VI.17-501000-III-63-364-P', 'IMPLANTACION DE VIA - FIJACION DE VIA PLANO APARATO DE COMUNICACION TG. 0.13 A LA DERECHA CON ENTREVIA 3,15 PLANO DE CONJUNTO','94-VI.17-501000-III-63-364-P.pdf');</v>
      </c>
    </row>
    <row r="31" spans="1:6" s="37" customFormat="1" x14ac:dyDescent="0.25">
      <c r="A31" s="37">
        <v>27</v>
      </c>
      <c r="B31" s="37" t="s">
        <v>59</v>
      </c>
      <c r="D31" s="37" t="s">
        <v>59</v>
      </c>
      <c r="E31" s="37" t="s">
        <v>60</v>
      </c>
      <c r="F31" s="65" t="str">
        <f t="shared" si="0"/>
        <v>INSERT INTO neumatico (id, plano, descripcion, archivo) VALUES(27, '94-VI.17-501000-III-64-365-P', 'IMPLANTACION DE VIA - FIJACION DE VIA PLANO APARATO DE COMUNICACION TG. 0.13 A LA IZQUIERDA CON ENTREVIA 3,15 PLANO DE CONJUNTO','94-VI.17-501000-III-64-365-P.pdf');</v>
      </c>
    </row>
    <row r="32" spans="1:6" s="37" customFormat="1" x14ac:dyDescent="0.25">
      <c r="A32" s="37">
        <v>28</v>
      </c>
      <c r="B32" s="37" t="s">
        <v>61</v>
      </c>
      <c r="D32" s="37" t="s">
        <v>61</v>
      </c>
      <c r="E32" s="37" t="s">
        <v>62</v>
      </c>
      <c r="F32" s="65" t="str">
        <f t="shared" si="0"/>
        <v>INSERT INTO neumatico (id, plano, descripcion, archivo) VALUES(28, '94-VI.17-501000-III-65-366-P', 'IMPLANTACION DE VIA - FIJACION DE VIA PLANO APARATO DE COMUNICACION TG. 0.13 A LA DERECHA CON ENTREVIA 4,200 PLANO DE CONJUNTO','94-VI.17-501000-III-65-366-P.pdf');</v>
      </c>
    </row>
    <row r="33" spans="1:6" s="37" customFormat="1" x14ac:dyDescent="0.25">
      <c r="A33" s="37">
        <v>29</v>
      </c>
      <c r="B33" s="37" t="s">
        <v>63</v>
      </c>
      <c r="D33" s="37" t="s">
        <v>63</v>
      </c>
      <c r="E33" s="37" t="s">
        <v>64</v>
      </c>
      <c r="F33" s="65" t="str">
        <f t="shared" si="0"/>
        <v>INSERT INTO neumatico (id, plano, descripcion, archivo) VALUES(29, '94-VI.17-501000-III-66-367-P', 'IMPLANTACION DE VIA - FIJACION DE VIA PLANO APARATO DE COMUNICACION TG. 0.13 A LA IZQUIERDA CON ENTREVIA 4,200 PLANO DE CONJUNTO','94-VI.17-501000-III-66-367-P.pdf');</v>
      </c>
    </row>
    <row r="34" spans="1:6" s="37" customFormat="1" x14ac:dyDescent="0.25">
      <c r="A34" s="37">
        <v>30</v>
      </c>
      <c r="B34" s="37" t="s">
        <v>65</v>
      </c>
      <c r="D34" s="37" t="s">
        <v>65</v>
      </c>
      <c r="E34" s="37" t="s">
        <v>130</v>
      </c>
      <c r="F34" s="65" t="str">
        <f t="shared" si="0"/>
        <v>INSERT INTO neumatico (id, plano, descripcion, archivo) VALUES(30, '94-VI.17-501000-III-67-368-P', 'IMPLANTACION DE VIA - FIJACION DE VIA PLANO TIPO APARATO DE COMUNICACION TG.13 A LA DERECHA CON DESVIO A LA IZQUIERDA ENTREVIA 4,20 PLANO DE CONJUNTO','94-VI.17-501000-III-67-368-P.pdf');</v>
      </c>
    </row>
    <row r="35" spans="1:6" s="37" customFormat="1" x14ac:dyDescent="0.25">
      <c r="A35" s="37">
        <v>31</v>
      </c>
      <c r="B35" s="37" t="s">
        <v>66</v>
      </c>
      <c r="D35" s="37" t="s">
        <v>66</v>
      </c>
      <c r="E35" s="37" t="s">
        <v>509</v>
      </c>
      <c r="F35" s="65" t="str">
        <f t="shared" si="0"/>
        <v>INSERT INTO neumatico (id, plano, descripcion, archivo) VALUES(31, '94-VI.17-501000-III-68-369-P', 'IMPLANTACION DE VIA - FIJACION DE VIA. PLANO TIPO. APARATO DE COMUNICACIÓN TG. 0.13 A LA IZQUIERDA CON DESVIO A LA DERECHA ENTREVÍA 4.2 PLANO DE CONJUNTO','94-VI.17-501000-III-68-369-P.pdf');</v>
      </c>
    </row>
    <row r="36" spans="1:6" s="37" customFormat="1" x14ac:dyDescent="0.25">
      <c r="A36" s="37">
        <v>32</v>
      </c>
      <c r="B36" s="37" t="s">
        <v>67</v>
      </c>
      <c r="D36" s="37" t="s">
        <v>67</v>
      </c>
      <c r="E36" s="37" t="s">
        <v>68</v>
      </c>
      <c r="F36" s="65" t="str">
        <f t="shared" si="0"/>
        <v>INSERT INTO neumatico (id, plano, descripcion, archivo) VALUES(32, '94-VI.17-501000-III-69-370-P', 'IMPLANTACION DE VIA - FIJACION DE VIA. PLANO TIPO. APARATO DE ENLACE TG. 0.20 A LA IZQUIERDA PLANO DE CONJUNTO','94-VI.17-501000-III-69-370-P.pdf');</v>
      </c>
    </row>
    <row r="37" spans="1:6" s="37" customFormat="1" x14ac:dyDescent="0.25">
      <c r="A37" s="37">
        <v>33</v>
      </c>
      <c r="B37" s="37" t="s">
        <v>69</v>
      </c>
      <c r="D37" s="37" t="s">
        <v>69</v>
      </c>
      <c r="E37" s="37" t="s">
        <v>131</v>
      </c>
      <c r="F37" s="65" t="str">
        <f t="shared" si="0"/>
        <v>INSERT INTO neumatico (id, plano, descripcion, archivo) VALUES(33, '94-VI.17-501000-III-70-371-P', 'IMPLANTACION DE VIA - FIJACION DE VIA PLANO TIPO APARATO DE VIA TG. 0.13 A LA DERECHA PISTA CONTRA-AGUJA RECTILINEA DE PUNTA PIEZA A, PLANTA','94-VI.17-501000-III-70-371-P.pdf');</v>
      </c>
    </row>
    <row r="38" spans="1:6" s="37" customFormat="1" x14ac:dyDescent="0.25">
      <c r="A38" s="37">
        <v>34</v>
      </c>
      <c r="B38" s="37" t="s">
        <v>70</v>
      </c>
      <c r="D38" s="37" t="s">
        <v>70</v>
      </c>
      <c r="E38" s="37" t="s">
        <v>525</v>
      </c>
      <c r="F38" s="65" t="str">
        <f t="shared" si="0"/>
        <v>INSERT INTO neumatico (id, plano, descripcion, archivo) VALUES(34, '94-VI.17-501000-III-72-373-P', 'IMPLANTACION DE VIA - FIJACION DE VIA. PLANO TIPO. APARATO DE VÍA TG. 0.13 A LA DERECHA PISTA CONTRA – AGUJA RECTILINEA DE TALON PIEZA B PLANTA','94-VI.17-501000-III-72-373-P.pdf');</v>
      </c>
    </row>
    <row r="39" spans="1:6" s="37" customFormat="1" x14ac:dyDescent="0.25">
      <c r="A39" s="37">
        <v>35</v>
      </c>
      <c r="B39" s="37" t="s">
        <v>72</v>
      </c>
      <c r="D39" s="37" t="s">
        <v>72</v>
      </c>
      <c r="E39" s="37" t="s">
        <v>73</v>
      </c>
      <c r="F39" s="65" t="str">
        <f t="shared" si="0"/>
        <v>INSERT INTO neumatico (id, plano, descripcion, archivo) VALUES(35, '94-VI.17-501000-III-75-376-P', 'IMPLANTACION DE VIA - FIJACION DE VIA. PLANO TIPO. APARATO DE VÍA TG. 0.13 A LA DERECHA PISTA CONTRA – AGUJA CURVA DE PUNTA PIEZA D – PLANTA.','94-VI.17-501000-III-75-376-P.pdf');</v>
      </c>
    </row>
    <row r="40" spans="1:6" s="37" customFormat="1" x14ac:dyDescent="0.25">
      <c r="A40" s="37">
        <v>36</v>
      </c>
      <c r="B40" s="37" t="s">
        <v>74</v>
      </c>
      <c r="D40" s="37" t="s">
        <v>74</v>
      </c>
      <c r="E40" s="37" t="s">
        <v>75</v>
      </c>
      <c r="F40" s="65" t="str">
        <f t="shared" si="0"/>
        <v>INSERT INTO neumatico (id, plano, descripcion, archivo) VALUES(36, '94-VI.17-501000-III-77-378-P', 'IMPLANTACION DE VIA - FIJACION DE VIA. PLANO TIPO. APARATO DE VÍA Tg.0.13 A LA DERECHA PISTA CONTRA – AGUJA CURVA DE TALON PIEZA “E” PLANTA','94-VI.17-501000-III-77-378-P.pdf');</v>
      </c>
    </row>
    <row r="41" spans="1:6" s="37" customFormat="1" x14ac:dyDescent="0.25">
      <c r="A41" s="37">
        <v>37</v>
      </c>
      <c r="B41" s="37" t="s">
        <v>613</v>
      </c>
      <c r="D41" s="37" t="s">
        <v>76</v>
      </c>
      <c r="E41" s="37" t="s">
        <v>134</v>
      </c>
      <c r="F41" s="65" t="str">
        <f t="shared" si="0"/>
        <v>INSERT INTO neumatico (id, plano, descripcion, archivo) VALUES(37, '94-VI.17-510100-III-78-379-P', 'IMPLANTACION DE VIA-FIJACION DE VIA PLANO TIPO APARATO DE ENLACE TG. 0.13 A LA DERECHA PISTA CONTRA -AGUJA CURVA DE TALON PIEZA E, CORTES','94-VI.17-501000-III-78-379-P.pdf');</v>
      </c>
    </row>
    <row r="42" spans="1:6" s="37" customFormat="1" x14ac:dyDescent="0.25">
      <c r="A42" s="37">
        <v>38</v>
      </c>
      <c r="B42" s="37" t="s">
        <v>77</v>
      </c>
      <c r="D42" s="37" t="s">
        <v>77</v>
      </c>
      <c r="E42" s="37" t="s">
        <v>135</v>
      </c>
      <c r="F42" s="65" t="str">
        <f t="shared" si="0"/>
        <v>INSERT INTO neumatico (id, plano, descripcion, archivo) VALUES(38, '94-VI.17-501000-III-81-382-P', 'IMPLANTACION DE VIA-FIJACION DE VIA. PLANO TIPO APARATO DE COMUNICACIÓN TG. 0.13 A LA DERECHA ENTREVIA 2.90MTS.PISTA EN TALON DE CORAZON. PIEZA Z, PLANTA Y CORTES','94-VI.17-501000-III-81-382-P.pdf');</v>
      </c>
    </row>
    <row r="43" spans="1:6" s="37" customFormat="1" x14ac:dyDescent="0.25">
      <c r="A43" s="37">
        <v>39</v>
      </c>
      <c r="B43" s="37" t="s">
        <v>78</v>
      </c>
      <c r="D43" s="37" t="s">
        <v>78</v>
      </c>
      <c r="E43" s="37" t="s">
        <v>79</v>
      </c>
      <c r="F43" s="65" t="str">
        <f t="shared" si="0"/>
        <v>INSERT INTO neumatico (id, plano, descripcion, archivo) VALUES(39, '94-VI.17-501000-III-88-389-P', 'IMPLANTACION DE VIA - FIJACION DE VIA. PLANO TIPO. APARATO DE ENLACE TG. 0.20 A LA DERECHA PISTA CONTRA - AGUJA SOBRE FILA DESVIADA PIEZA D, PLANTA','94-VI.17-501000-III-88-389-P.pdf');</v>
      </c>
    </row>
    <row r="44" spans="1:6" s="37" customFormat="1" x14ac:dyDescent="0.25">
      <c r="A44" s="37">
        <v>40</v>
      </c>
      <c r="B44" s="37" t="s">
        <v>80</v>
      </c>
      <c r="D44" s="37" t="s">
        <v>80</v>
      </c>
      <c r="E44" s="37" t="s">
        <v>81</v>
      </c>
      <c r="F44" s="65" t="str">
        <f t="shared" si="0"/>
        <v>INSERT INTO neumatico (id, plano, descripcion, archivo) VALUES(40, '94-VI.17-501000-III-89-390-P', 'IMPLANTACION DE VIA - FIJACION DE VIA. PLANO TIPO. APARATO DE ENLACE TG. 0.20 A LA DERECHA PISTA CONTRA - AGUJA SOBRE FILA DESVIADA PIEZA D, CORTES','94-VI.17-501000-III-89-390-P.pdf');</v>
      </c>
    </row>
    <row r="45" spans="1:6" s="37" customFormat="1" x14ac:dyDescent="0.25">
      <c r="A45" s="37">
        <v>41</v>
      </c>
      <c r="B45" s="37" t="s">
        <v>82</v>
      </c>
      <c r="D45" s="37" t="s">
        <v>82</v>
      </c>
      <c r="E45" s="37" t="s">
        <v>149</v>
      </c>
      <c r="F45" s="65" t="str">
        <f t="shared" si="0"/>
        <v>INSERT INTO neumatico (id, plano, descripcion, archivo) VALUES(41, '94-VI.17-501000-III-90-391-P', 'IMPLANTACION DE VIA - FIJACION DE VIA. PLANO TIPO. COLOCACION DEL CERROJO INDIVIDUAL PARA LAS AGUJAS DE UN APARATO DE VIA','94-VI.17-501000-III-90-391-P.pdf');</v>
      </c>
    </row>
    <row r="46" spans="1:6" s="37" customFormat="1" x14ac:dyDescent="0.25">
      <c r="A46" s="37">
        <v>42</v>
      </c>
      <c r="B46" s="37" t="s">
        <v>83</v>
      </c>
      <c r="D46" s="37" t="s">
        <v>83</v>
      </c>
      <c r="E46" s="37" t="s">
        <v>84</v>
      </c>
      <c r="F46" s="65" t="str">
        <f t="shared" si="0"/>
        <v>INSERT INTO neumatico (id, plano, descripcion, archivo) VALUES(42, '94-VI.17-501000-III-95-396-P', 'IMPLANTACION DE VIA - FIJACION DE VIA. PLANO TIPO. COLOCACION DEL CERROJO AXIAL PARA LAS AGUJAS DE UN APARATO DE VIA','94-VI.17-501000-III-95-396-P.pdf');</v>
      </c>
    </row>
    <row r="47" spans="1:6" s="37" customFormat="1" x14ac:dyDescent="0.25">
      <c r="A47" s="37">
        <v>43</v>
      </c>
      <c r="B47" s="37" t="s">
        <v>85</v>
      </c>
      <c r="D47" s="37" t="s">
        <v>85</v>
      </c>
      <c r="E47" s="37" t="s">
        <v>86</v>
      </c>
      <c r="F47" s="65" t="str">
        <f t="shared" si="0"/>
        <v>INSERT INTO neumatico (id, plano, descripcion, archivo) VALUES(43, '94-VI.17-501000-III-106-407-P', 'IMPLANTACION DE VIA - FIJACION DE VIA PLANO TIPO PERFILES PARA RIEL DE 80 ASCE, DE 100 RE, PISTA DE RODAMIENTO Y PARA BARRA GUIA Y/O TOMA DE CORRIENTE','94-VI.17-501000-III-106-407-P.pdf');</v>
      </c>
    </row>
    <row r="48" spans="1:6" s="37" customFormat="1" x14ac:dyDescent="0.25">
      <c r="A48" s="37">
        <v>44</v>
      </c>
      <c r="B48" s="37" t="s">
        <v>87</v>
      </c>
      <c r="D48" s="37" t="s">
        <v>87</v>
      </c>
      <c r="E48" s="37" t="s">
        <v>88</v>
      </c>
      <c r="F48" s="65" t="str">
        <f t="shared" si="0"/>
        <v>INSERT INTO neumatico (id, plano, descripcion, archivo) VALUES(44, '94-VI.17-501000-III-108-409-P', 'IMPLANTACION DE VIA - FIJACION DE VIA PLANO TIPO VIA ORDINARIA DIMENSIONES DE LOS DURMIENTES PARA CRUCETAS ( VIA CON RIELES DE 80 ASCE )','94-VI.17-501000-III-108-409-P.pdf');</v>
      </c>
    </row>
    <row r="49" spans="1:6" s="37" customFormat="1" x14ac:dyDescent="0.25">
      <c r="A49" s="37">
        <v>45</v>
      </c>
      <c r="B49" s="37" t="s">
        <v>89</v>
      </c>
      <c r="D49" s="37" t="s">
        <v>89</v>
      </c>
      <c r="E49" s="37" t="s">
        <v>428</v>
      </c>
      <c r="F49" s="65" t="str">
        <f t="shared" si="0"/>
        <v>INSERT INTO neumatico (id, plano, descripcion, archivo) VALUES(45, '94-VI.17-501000-III-112-413-P', 'IMPLANTACION DE VIA - FIJACION DE VIA. PLANO TIPO DISTRIBUCION DE DURMIENTES, LOCALIZACION DE J.M. DE RIEL Y PISTA Y APARATOS DE DILATACIÓN DE BARRA GUIA EN AMBOS LADOS DE UNA SECCIÓN NEUTRA DE 4 BLOCKS AISLANTES (TRAMO SUPERFICIAL Y ELEVADO).','94-VI.17-501000-III-112-413-P.pdf');</v>
      </c>
    </row>
    <row r="50" spans="1:6" s="37" customFormat="1" x14ac:dyDescent="0.25">
      <c r="A50" s="37">
        <v>46</v>
      </c>
      <c r="B50" s="37" t="s">
        <v>614</v>
      </c>
      <c r="D50" s="37" t="s">
        <v>99</v>
      </c>
      <c r="E50" s="37" t="s">
        <v>542</v>
      </c>
      <c r="F50" s="65" t="str">
        <f t="shared" si="0"/>
        <v>INSERT INTO neumatico (id, plano, descripcion, archivo) VALUES(46, '94-VI.17-501000-III-73-374-P', 'IMPLANTACION DE VIA - FIJACION DE VIA PLANO TIPO. APARATO DE VÍA TG. 0.13 A LA DERECHA PISTA CONTRA - AGUJA RECTILINEA DE TALON PIEZA B, CORTES','94-VI-17-50100-III-73-374-P APARATO DE VIA TANG A LA DER.pdf');</v>
      </c>
    </row>
    <row r="51" spans="1:6" s="37" customFormat="1" x14ac:dyDescent="0.25">
      <c r="A51" s="37">
        <v>47</v>
      </c>
      <c r="B51" s="37" t="s">
        <v>421</v>
      </c>
      <c r="D51" s="37" t="s">
        <v>100</v>
      </c>
      <c r="E51" s="37" t="s">
        <v>544</v>
      </c>
      <c r="F51" s="65" t="str">
        <f t="shared" si="0"/>
        <v>INSERT INTO neumatico (id, plano, descripcion, archivo) VALUES(47, '94-VI.17-501000-III-71-372-P', 'IMPLANTACION DE VIA - FIJACION DE VIA PLANO TIPO. APARATO DE VÍA TG. 0.13 A LA DERECHA PISTA CONTRA - AGUJA RECTILINEA DE PUNTA PIEZA A, CORTES','94-VI-17-501000-III-71-372-P APARATO DE VIA TANG A LA DER.pdf');</v>
      </c>
    </row>
    <row r="52" spans="1:6" s="37" customFormat="1" x14ac:dyDescent="0.25">
      <c r="A52" s="37">
        <v>48</v>
      </c>
      <c r="B52" s="37" t="s">
        <v>615</v>
      </c>
      <c r="D52" s="37" t="s">
        <v>101</v>
      </c>
      <c r="E52" s="37" t="s">
        <v>546</v>
      </c>
      <c r="F52" s="65" t="str">
        <f t="shared" si="0"/>
        <v>INSERT INTO neumatico (id, plano, descripcion, archivo) VALUES(48, '94-VI.17-501000-III-76-377-P', 'IMPLANTACION DE VIA - FIJACION DE VIA PLANO TIPO. APARATO DE VÍA TG. 0.13 A LA DERECHA PISTA CONTRA - AGUJA CURVA DE PUNTA PIEZA D, CORTES','94-VI-17-501000-III-76-377-P APARATO DE VIA TANG A LA DER.pdf');</v>
      </c>
    </row>
    <row r="53" spans="1:6" s="37" customFormat="1" x14ac:dyDescent="0.25">
      <c r="A53" s="37">
        <v>49</v>
      </c>
      <c r="B53" s="37" t="s">
        <v>616</v>
      </c>
      <c r="D53" s="37" t="s">
        <v>102</v>
      </c>
      <c r="E53" s="37" t="s">
        <v>548</v>
      </c>
      <c r="F53" s="65" t="str">
        <f t="shared" si="0"/>
        <v>INSERT INTO neumatico (id, plano, descripcion, archivo) VALUES(49, '94-VI.17-501000-III-80-381-P', 'IMPLANTACION DE VIA - FIJACION DE VIA PLANO TIPO. APARATO DE VÍA TG. 0.13 A LA DERECHA CORAZON DE INTERSECCION PIEZA G, CORTES','94-VI-17-501000-III-80-381-P APARATO DE VIA TANG A LA DER.pdf');</v>
      </c>
    </row>
    <row r="54" spans="1:6" s="76" customFormat="1" ht="21" x14ac:dyDescent="0.25">
      <c r="A54" s="76">
        <v>50</v>
      </c>
      <c r="B54" s="69" t="s">
        <v>411</v>
      </c>
      <c r="C54" s="84" t="s">
        <v>903</v>
      </c>
      <c r="D54" s="76" t="s">
        <v>103</v>
      </c>
      <c r="E54" s="76" t="s">
        <v>550</v>
      </c>
      <c r="F54" s="65" t="str">
        <f>+CONCATENATE("INSERT INTO neumatico (id, plano, descripcion, archivo) VALUES(",A54,", '",D54,"', '",E54,"','",C54,".pdf');")</f>
        <v>INSERT INTO neumatico (id, plano, descripcion, archivo) VALUES(50, '94-VI.17-501000-III-79-380-P', 'IMPLANTACION DE VIA - FIJACION DE VIA PLANO TIPO. APARATO DE VÍA TG. 0.13 A LA DERECHA CORAZON DE INTERSECCION PIEZA G, PLANTA','94-VI-18-000001-III-79-380-P APARATO DE VIA TANG A LA DER.pdf');</v>
      </c>
    </row>
    <row r="55" spans="1:6" s="37" customFormat="1" x14ac:dyDescent="0.25">
      <c r="A55" s="37">
        <v>51</v>
      </c>
      <c r="B55" s="37" t="s">
        <v>91</v>
      </c>
      <c r="D55" s="37" t="s">
        <v>91</v>
      </c>
      <c r="E55" s="37" t="s">
        <v>352</v>
      </c>
      <c r="F55" s="65" t="str">
        <f t="shared" si="0"/>
        <v>INSERT INTO neumatico (id, plano, descripcion, archivo) VALUES(51, '95-VI.17-501000-III-132-472-P', 'IMPLANTACION DE VIA - FIJACION DE VIA PLANO TIPO VIA EN TALLERES DIMENSIONES DE LOS DURMIENTES EN VIAS CON RIEL DE 100 RE','95-VI.17-501000-III-132-472-P.pdf');</v>
      </c>
    </row>
    <row r="56" spans="1:6" s="37" customFormat="1" x14ac:dyDescent="0.25">
      <c r="A56" s="37">
        <v>52</v>
      </c>
      <c r="B56" s="37" t="s">
        <v>92</v>
      </c>
      <c r="D56" s="37" t="s">
        <v>92</v>
      </c>
      <c r="E56" s="37" t="s">
        <v>148</v>
      </c>
      <c r="F56" s="65" t="str">
        <f t="shared" si="0"/>
        <v>INSERT INTO neumatico (id, plano, descripcion, archivo) VALUES(52, '95-VI.17-501000-III-141-484-P', 'IMPLANTACION DE VIA - FIJACION DE VIA PLANO TIPO APARATO DE ENLACE Tg. 0.20 AGUJA CURVA DE 3.500 m.','95-VI.17-501000-III-141-484-P.pdf');</v>
      </c>
    </row>
    <row r="57" spans="1:6" s="37" customFormat="1" x14ac:dyDescent="0.25">
      <c r="A57" s="37">
        <v>53</v>
      </c>
      <c r="B57" s="37" t="s">
        <v>399</v>
      </c>
      <c r="D57" s="37" t="s">
        <v>399</v>
      </c>
      <c r="E57" s="37" t="s">
        <v>556</v>
      </c>
      <c r="F57" s="65" t="str">
        <f t="shared" si="0"/>
        <v>INSERT INTO neumatico (id, plano, descripcion, archivo) VALUES(53, '95-VI.17-501000-III-155-508-P', 'IMPLANTACION DE VIA - FIJACION DE VIA PLANO TIPO VIA SOBRE CONCRETO EN EL TRAMO ELEVADO JUNTAS MECANICAS PARA RIEL 80 ASCE Y PISTA METALICA (CONJUNTO Y DETALLES).','95-VI.17-501000-III-155-508-P.pdf');</v>
      </c>
    </row>
    <row r="58" spans="1:6" s="37" customFormat="1" x14ac:dyDescent="0.25">
      <c r="A58" s="37">
        <v>54</v>
      </c>
      <c r="B58" s="37" t="s">
        <v>617</v>
      </c>
      <c r="D58" s="37" t="s">
        <v>93</v>
      </c>
      <c r="E58" s="37" t="s">
        <v>138</v>
      </c>
      <c r="F58" s="65" t="str">
        <f t="shared" si="0"/>
        <v>INSERT INTO neumatico (id, plano, descripcion, archivo) VALUES(54, '95-VI.17-501000-III-137-480-P', 'IMPLANTACION DE VIA-FIJACION DE VIA PLANO TIPO APARATO DE VIA TG 0.13 A LA DERECHA AGUJA CURVA DE 9.300 m.','95-VI.17-5010000-III-137-480-P.pdf');</v>
      </c>
    </row>
    <row r="59" spans="1:6" s="37" customFormat="1" x14ac:dyDescent="0.25">
      <c r="A59" s="37">
        <v>55</v>
      </c>
      <c r="B59" s="37" t="s">
        <v>618</v>
      </c>
      <c r="D59" s="37" t="s">
        <v>94</v>
      </c>
      <c r="E59" s="37" t="s">
        <v>139</v>
      </c>
      <c r="F59" s="65" t="str">
        <f t="shared" si="0"/>
        <v>INSERT INTO neumatico (id, plano, descripcion, archivo) VALUES(55, '95-VI.17-501000-III-138-481-P', 'IMPLANTACION DE VIA-FIJACION DE VIA PLANO TIPO APARATO DE VIA TG 0.13 A LA DERECHA AGUJA RECTA DE 9.300 m.','95-VI.17-5010000-III-138-481-P.pdf');</v>
      </c>
    </row>
    <row r="60" spans="1:6" s="37" customFormat="1" x14ac:dyDescent="0.25">
      <c r="A60" s="37">
        <v>56</v>
      </c>
      <c r="B60" s="37" t="s">
        <v>619</v>
      </c>
      <c r="D60" s="37" t="s">
        <v>95</v>
      </c>
      <c r="E60" s="37" t="s">
        <v>140</v>
      </c>
      <c r="F60" s="65" t="str">
        <f t="shared" si="0"/>
        <v>INSERT INTO neumatico (id, plano, descripcion, archivo) VALUES(56, '95-VI.17-501000-III-139-482-P', 'IMPLANTACION DE VIA - FIJACION DE VIA PLANO TIPO APARATOS DE VIA Tg. 0.13 A LA DERECHA MAQUINADO DE LAS AGUJAS','95-VI.17-5010000-III-139-482-P.pdf');</v>
      </c>
    </row>
    <row r="61" spans="1:6" s="37" customFormat="1" x14ac:dyDescent="0.25">
      <c r="A61" s="37">
        <v>57</v>
      </c>
      <c r="B61" s="37" t="s">
        <v>620</v>
      </c>
      <c r="D61" s="37" t="s">
        <v>96</v>
      </c>
      <c r="E61" s="37" t="s">
        <v>147</v>
      </c>
      <c r="F61" s="65" t="str">
        <f t="shared" si="0"/>
        <v>INSERT INTO neumatico (id, plano, descripcion, archivo) VALUES(57, '95-VI.17-501000-III-140-483-P', 'IMPLANTACION DE VIA - FIJACION DE VIA PLANO TIPO APARATO DE ENLACE Tg. 0.20 AGUJA RECTA DE 3.500 m.','95-VI.17-5010000-III-140-483-P.pdf');</v>
      </c>
    </row>
    <row r="62" spans="1:6" s="37" customFormat="1" x14ac:dyDescent="0.25">
      <c r="A62" s="37">
        <v>58</v>
      </c>
      <c r="B62" s="37" t="s">
        <v>412</v>
      </c>
      <c r="D62" s="37" t="s">
        <v>97</v>
      </c>
      <c r="E62" s="37" t="s">
        <v>433</v>
      </c>
      <c r="F62" s="65" t="str">
        <f t="shared" si="0"/>
        <v>INSERT INTO neumatico (id, plano, descripcion, archivo) VALUES(58, '96-VI.17-501000-III-183-537-P', 'PLANO TIPO COTAS DE AJUSTE Y MONTAJES DE LA BARRA GUIA COMUNICACIÓN DE VÍA TG. 0.13 DE 2.9 mts. A LA DERECHA.','96-VI.17-501000-III-183-537-P-DERECHA.pdf');</v>
      </c>
    </row>
    <row r="63" spans="1:6" s="37" customFormat="1" x14ac:dyDescent="0.25">
      <c r="A63" s="37">
        <v>59</v>
      </c>
      <c r="B63" s="37" t="s">
        <v>413</v>
      </c>
      <c r="D63" s="37" t="s">
        <v>97</v>
      </c>
      <c r="E63" s="37" t="s">
        <v>434</v>
      </c>
      <c r="F63" s="65" t="str">
        <f t="shared" si="0"/>
        <v>INSERT INTO neumatico (id, plano, descripcion, archivo) VALUES(59, '96-VI.17-501000-III-183-537-P', 'PLANO TIPO COTAS DE AJUSTE Y MONTAJES DE LA BARRA GUIA COMUNICACIÓN DE VÍA TG. 0.13 DE 2.9 mts. A LA IZQUIERDA.','96-VI.17-501000-III-183-537-P-IZQUIERDA.pdf');</v>
      </c>
    </row>
    <row r="64" spans="1:6" s="37" customFormat="1" x14ac:dyDescent="0.25">
      <c r="A64" s="37">
        <v>60</v>
      </c>
      <c r="B64" s="37" t="s">
        <v>98</v>
      </c>
      <c r="D64" s="37" t="s">
        <v>98</v>
      </c>
      <c r="E64" s="37" t="s">
        <v>313</v>
      </c>
      <c r="F64" s="65" t="str">
        <f t="shared" si="0"/>
        <v>INSERT INTO neumatico (id, plano, descripcion, archivo) VALUES(60, '96-VI.17-510556-III-02-02-P', 'IMPLANTACIÓN DE VÍA.FIJACIÓN DE VÍA PLANO TIPO DISTRIBUCIÓN DE DURMIENTES Y MONTAJE DE APARATOS (JUNTAS) DE DILATACIÓN DE RIEL 80 ASCE, PISTA Y BARRA GUIA, EN TAN. Y CURVAS DE R≥350.000m CONJUNTO DE 90.000m','96-VI.17-510556-III-02-02-P.pdf');</v>
      </c>
    </row>
    <row r="65" spans="1:6" s="37" customFormat="1" x14ac:dyDescent="0.25">
      <c r="A65" s="37">
        <v>61</v>
      </c>
      <c r="B65" s="37" t="s">
        <v>129</v>
      </c>
      <c r="D65" s="37" t="s">
        <v>129</v>
      </c>
      <c r="E65" s="37" t="s">
        <v>565</v>
      </c>
      <c r="F65" s="65" t="str">
        <f t="shared" si="0"/>
        <v>INSERT INTO neumatico (id, plano, descripcion, archivo) VALUES(61, '121-MEX-VO-00-135 A', 'COMMUNICATION TG. 0.13 A GAUCHE ENTREVOIE 2.90 m. ENSEMBLE','121-MEX-VO-00-135 A.pdf');</v>
      </c>
    </row>
    <row r="66" spans="1:6" s="37" customFormat="1" x14ac:dyDescent="0.25">
      <c r="A66" s="37">
        <v>62</v>
      </c>
      <c r="B66" s="37" t="s">
        <v>414</v>
      </c>
      <c r="D66" s="37" t="s">
        <v>397</v>
      </c>
      <c r="E66" s="37" t="s">
        <v>571</v>
      </c>
      <c r="F66" s="65" t="str">
        <f t="shared" si="0"/>
        <v>INSERT INTO neumatico (id, plano, descripcion, archivo) VALUES(62, 'AJUSTES APTO. 0.13 A DER (S / N)', 'PLANO TIPO COTAS DE AJUSTE Y MONTAJES DE LA BARRA GUIA APARATO TG. 0.13 A DERECHA.','APTO TG 0.13 A DERECHA S-N.pdf');</v>
      </c>
    </row>
    <row r="67" spans="1:6" s="37" customFormat="1" x14ac:dyDescent="0.25">
      <c r="A67" s="37">
        <v>63</v>
      </c>
      <c r="B67" s="37" t="s">
        <v>415</v>
      </c>
      <c r="D67" s="37" t="s">
        <v>398</v>
      </c>
      <c r="E67" s="37" t="s">
        <v>573</v>
      </c>
      <c r="F67" s="65" t="str">
        <f t="shared" si="0"/>
        <v>INSERT INTO neumatico (id, plano, descripcion, archivo) VALUES(63, 'AJUSTES APTO. 0.13 A IZQ (S / N)', 'PLANO TIPO COTAS DE AJUSTE Y MONTAJES DE LA BARRA GUIA APARATO TG. 0.13 A IZQUIERDA.','APTO TG 0.13 A IZQUIERDA S-N.pdf');</v>
      </c>
    </row>
    <row r="68" spans="1:6" s="37" customFormat="1" x14ac:dyDescent="0.25">
      <c r="A68" s="37">
        <v>64</v>
      </c>
      <c r="B68" s="37" t="s">
        <v>417</v>
      </c>
      <c r="D68" s="37" t="s">
        <v>108</v>
      </c>
      <c r="E68" s="37" t="s">
        <v>435</v>
      </c>
      <c r="F68" s="65" t="str">
        <f t="shared" si="0"/>
        <v>INSERT INTO neumatico (id, plano, descripcion, archivo) VALUES(64, '79-VI.17-000-III-47-2516-P', 'PLANO TIPO COTAS DE AJUSTE Y MONTAJES DE LA BARRA GUIA APARATO TG. 0.20 A LA DERECHA Y A LA IZQUIERDA.','APTO TG 0.20 A IZQ Y DER OK 2516-P.pdf');</v>
      </c>
    </row>
    <row r="69" spans="1:6" s="37" customFormat="1" x14ac:dyDescent="0.25">
      <c r="A69" s="37">
        <v>65</v>
      </c>
      <c r="B69" s="37" t="s">
        <v>416</v>
      </c>
      <c r="D69" s="37" t="s">
        <v>114</v>
      </c>
      <c r="E69" s="37" t="s">
        <v>436</v>
      </c>
      <c r="F69" s="65" t="str">
        <f t="shared" si="0"/>
        <v>INSERT INTO neumatico (id, plano, descripcion, archivo) VALUES(65, '79-VI.17-000-III-17-2360-P', 'PLANO TIPO COTAS DE AJUSTE Y MONTAJES DE LA BARRA GUIA COMUNICACIÓN DE VÍA TG. 0.13 DE 3.15 mts. A LA DERECHA.','COMUN TG 0.13 DE 3.15 A DER 360-P.pdf');</v>
      </c>
    </row>
    <row r="70" spans="1:6" s="37" customFormat="1" x14ac:dyDescent="0.25">
      <c r="A70" s="37">
        <v>66</v>
      </c>
      <c r="B70" s="37" t="s">
        <v>418</v>
      </c>
      <c r="D70" s="37" t="s">
        <v>116</v>
      </c>
      <c r="E70" s="37" t="s">
        <v>437</v>
      </c>
      <c r="F70" s="65" t="str">
        <f t="shared" ref="F70:F95" si="1">+CONCATENATE("INSERT INTO neumatico (id, plano, descripcion, archivo) VALUES(",A70,", '",D70,"', '",E70,"','",B70,".pdf');")</f>
        <v>INSERT INTO neumatico (id, plano, descripcion, archivo) VALUES(66, '79-VI.17-000-III-17-2361-P', 'PLANO TIPO COTAS DE AJUSTE Y MONTAJES DE LA BARRA GUIA COMUNICACIÓN DE VÍA TG. 0.13 DE 3.15 mts. A LA IZQUIERDA.','COMUN TG 0.13 DE 3.15 A IZQ 361-P.pdf');</v>
      </c>
    </row>
    <row r="71" spans="1:6" s="37" customFormat="1" x14ac:dyDescent="0.25">
      <c r="A71" s="37">
        <v>67</v>
      </c>
      <c r="B71" s="37" t="s">
        <v>419</v>
      </c>
      <c r="D71" s="37" t="s">
        <v>306</v>
      </c>
      <c r="E71" s="37" t="s">
        <v>349</v>
      </c>
      <c r="F71" s="65" t="str">
        <f t="shared" si="1"/>
        <v>INSERT INTO neumatico (id, plano, descripcion, archivo) VALUES(67, 'TV-1', 'VOIE COURANTE COUPE TYPE D´UN SOUTERRAIN A 2 VOIES EN ALIGNEMENT','TV-1 CORTE TIPO DE UN TUNEL CON DOS VIAS EN RECTA.pdf');</v>
      </c>
    </row>
    <row r="72" spans="1:6" s="37" customFormat="1" x14ac:dyDescent="0.25">
      <c r="A72" s="37">
        <v>68</v>
      </c>
      <c r="B72" s="37" t="s">
        <v>2</v>
      </c>
      <c r="D72" s="37" t="s">
        <v>2</v>
      </c>
      <c r="E72" s="37" t="s">
        <v>350</v>
      </c>
      <c r="F72" s="65" t="str">
        <f t="shared" si="1"/>
        <v>INSERT INTO neumatico (id, plano, descripcion, archivo) VALUES(68, 'TV-2', 'VOIE COURANTE COUPE D´UN SOUTERRAIN A 2 VOIES EN COURBE DE R-150','TV-2.pdf');</v>
      </c>
    </row>
    <row r="73" spans="1:6" s="37" customFormat="1" x14ac:dyDescent="0.25">
      <c r="A73" s="37">
        <v>69</v>
      </c>
      <c r="B73" s="37" t="s">
        <v>3</v>
      </c>
      <c r="D73" s="37" t="s">
        <v>3</v>
      </c>
      <c r="E73" s="37" t="s">
        <v>347</v>
      </c>
      <c r="F73" s="65" t="str">
        <f t="shared" si="1"/>
        <v>INSERT INTO neumatico (id, plano, descripcion, archivo) VALUES(69, 'TV-3', 'VOIE PRINCIPALE PLAN DE POSE TYPE DES VOIES EN ALIGNEMENT ET EN COUEBE','TV-3.pdf');</v>
      </c>
    </row>
    <row r="74" spans="1:6" s="37" customFormat="1" x14ac:dyDescent="0.25">
      <c r="A74" s="37">
        <v>70</v>
      </c>
      <c r="B74" s="37" t="s">
        <v>4</v>
      </c>
      <c r="D74" s="37" t="s">
        <v>4</v>
      </c>
      <c r="E74" s="37" t="s">
        <v>5</v>
      </c>
      <c r="F74" s="65" t="str">
        <f t="shared" si="1"/>
        <v>INSERT INTO neumatico (id, plano, descripcion, archivo) VALUES(70, 'TV-4', 'CORTE DE UNA VIA EN RECTA','TV-4.pdf');</v>
      </c>
    </row>
    <row r="75" spans="1:6" s="37" customFormat="1" x14ac:dyDescent="0.25">
      <c r="A75" s="37">
        <v>71</v>
      </c>
      <c r="B75" s="37" t="s">
        <v>6</v>
      </c>
      <c r="D75" s="37" t="s">
        <v>6</v>
      </c>
      <c r="E75" s="37" t="s">
        <v>7</v>
      </c>
      <c r="F75" s="65" t="str">
        <f t="shared" si="1"/>
        <v>INSERT INTO neumatico (id, plano, descripcion, archivo) VALUES(71, 'TV-29', 'VOIE COURANTE DEBIT DES TRAVERSES EN AZOBE','TV-29.pdf');</v>
      </c>
    </row>
    <row r="76" spans="1:6" s="37" customFormat="1" x14ac:dyDescent="0.25">
      <c r="A76" s="37">
        <v>72</v>
      </c>
      <c r="B76" s="37" t="s">
        <v>8</v>
      </c>
      <c r="D76" s="37" t="s">
        <v>8</v>
      </c>
      <c r="E76" s="37" t="s">
        <v>136</v>
      </c>
      <c r="F76" s="65" t="str">
        <f t="shared" si="1"/>
        <v>INSERT INTO neumatico (id, plano, descripcion, archivo) VALUES(72, 'TV-141', 'COMMUNICATION TG. 0.13 A DROITE-ENTREVOIE:3.15m. PISTE EN TALON DE COEUR PIÉCE Y','TV-141.pdf');</v>
      </c>
    </row>
    <row r="77" spans="1:6" s="37" customFormat="1" x14ac:dyDescent="0.25">
      <c r="A77" s="37">
        <v>73</v>
      </c>
      <c r="B77" s="37" t="s">
        <v>9</v>
      </c>
      <c r="D77" s="37" t="s">
        <v>9</v>
      </c>
      <c r="E77" s="37" t="s">
        <v>579</v>
      </c>
      <c r="F77" s="65" t="str">
        <f t="shared" si="1"/>
        <v>INSERT INTO neumatico (id, plano, descripcion, archivo) VALUES(73, 'TV-151', 'COMMUNICATION  TG. 0.13 A DROITE ENTREVOIE 3.35 M BRANCHEMENT TG, 0.13 A DROITE. PISTE EN TALON DE COEUR PIECE X','TV-151.pdf');</v>
      </c>
    </row>
    <row r="78" spans="1:6" s="37" customFormat="1" x14ac:dyDescent="0.25">
      <c r="A78" s="37">
        <v>74</v>
      </c>
      <c r="B78" s="37" t="s">
        <v>26</v>
      </c>
      <c r="D78" s="37" t="s">
        <v>26</v>
      </c>
      <c r="E78" s="37" t="s">
        <v>141</v>
      </c>
      <c r="F78" s="65" t="str">
        <f t="shared" si="1"/>
        <v>INSERT INTO neumatico (id, plano, descripcion, archivo) VALUES(74, 'TV-171', 'BRANCHEMENT TG. 0.20. A DROITE. PISTE CONTRAIGUILLE RECTILIGNE PIÉCE A','TV-171.pdf');</v>
      </c>
    </row>
    <row r="79" spans="1:6" s="37" customFormat="1" x14ac:dyDescent="0.25">
      <c r="A79" s="37">
        <v>75</v>
      </c>
      <c r="B79" s="37" t="s">
        <v>27</v>
      </c>
      <c r="D79" s="37" t="s">
        <v>27</v>
      </c>
      <c r="E79" s="37" t="s">
        <v>142</v>
      </c>
      <c r="F79" s="65" t="str">
        <f t="shared" si="1"/>
        <v>INSERT INTO neumatico (id, plano, descripcion, archivo) VALUES(75, 'TV-172', 'BRANCHEMENT TG. 0.20. A DROITE. PISTE CONTRAIGUILLE RECTILIGNE PIÉCE A - COUPES','TV-172.pdf');</v>
      </c>
    </row>
    <row r="80" spans="1:6" s="37" customFormat="1" x14ac:dyDescent="0.25">
      <c r="A80" s="37">
        <v>76</v>
      </c>
      <c r="B80" s="37" t="s">
        <v>28</v>
      </c>
      <c r="D80" s="37" t="s">
        <v>28</v>
      </c>
      <c r="E80" s="37" t="s">
        <v>143</v>
      </c>
      <c r="F80" s="65" t="str">
        <f t="shared" si="1"/>
        <v>INSERT INTO neumatico (id, plano, descripcion, archivo) VALUES(76, 'TV-173', 'BRANCHEMENT TG. 0.20. A DROITE. PISTE DIAGONALE TALON DE LA PIECE A PIECE B','TV-173.pdf');</v>
      </c>
    </row>
    <row r="81" spans="1:6" s="37" customFormat="1" x14ac:dyDescent="0.25">
      <c r="A81" s="37">
        <v>77</v>
      </c>
      <c r="B81" s="37" t="s">
        <v>29</v>
      </c>
      <c r="D81" s="37" t="s">
        <v>29</v>
      </c>
      <c r="E81" s="37" t="s">
        <v>144</v>
      </c>
      <c r="F81" s="65" t="str">
        <f t="shared" si="1"/>
        <v>INSERT INTO neumatico (id, plano, descripcion, archivo) VALUES(77, 'TV-174', 'APARATO TG. 0.20. A DERECHA. PISTA DIAGONAL EN TALON DE AGUJA DE LA PIEZA A COPIA TV 174 PIEZA B CORTES','TV-174.pdf');</v>
      </c>
    </row>
    <row r="82" spans="1:6" s="37" customFormat="1" x14ac:dyDescent="0.25">
      <c r="A82" s="37">
        <v>78</v>
      </c>
      <c r="B82" s="37" t="s">
        <v>30</v>
      </c>
      <c r="D82" s="37" t="s">
        <v>30</v>
      </c>
      <c r="E82" s="37" t="s">
        <v>590</v>
      </c>
      <c r="F82" s="65" t="str">
        <f t="shared" si="1"/>
        <v>INSERT INTO neumatico (id, plano, descripcion, archivo) VALUES(78, 'TV-178', 'BRANCHEMENT TG. 0.20 A DROITE. PISTE DIAGONALE EN TALON DE LA PIÉCE D. PIÉCE. E','TV-178.pdf');</v>
      </c>
    </row>
    <row r="83" spans="1:6" s="37" customFormat="1" x14ac:dyDescent="0.25">
      <c r="A83" s="37">
        <v>79</v>
      </c>
      <c r="B83" s="37" t="s">
        <v>31</v>
      </c>
      <c r="D83" s="37" t="s">
        <v>31</v>
      </c>
      <c r="E83" s="37" t="s">
        <v>146</v>
      </c>
      <c r="F83" s="65" t="str">
        <f t="shared" si="1"/>
        <v>INSERT INTO neumatico (id, plano, descripcion, archivo) VALUES(79, 'TV-179', 'BRANCHEMENT TG. 0.20 A DROITE. PISTE CONTRAIGUILLE EN TALON DE LA PIÉCE D PIECE.E - COUPES','TV-179.pdf');</v>
      </c>
    </row>
    <row r="84" spans="1:6" s="37" customFormat="1" x14ac:dyDescent="0.25">
      <c r="A84" s="37">
        <v>80</v>
      </c>
      <c r="B84" s="37" t="s">
        <v>32</v>
      </c>
      <c r="D84" s="37" t="s">
        <v>32</v>
      </c>
      <c r="E84" s="37" t="s">
        <v>33</v>
      </c>
      <c r="F84" s="65" t="str">
        <f t="shared" si="1"/>
        <v>INSERT INTO neumatico (id, plano, descripcion, archivo) VALUES(80, 'TV-180', 'BRANCHEMENT TG. 0.20 A DROITE. COEUR DE CROISEMENT. PIÉCE G. ','TV-180.pdf');</v>
      </c>
    </row>
    <row r="85" spans="1:6" s="37" customFormat="1" x14ac:dyDescent="0.25">
      <c r="A85" s="37">
        <v>81</v>
      </c>
      <c r="B85" s="37" t="s">
        <v>34</v>
      </c>
      <c r="D85" s="37" t="s">
        <v>34</v>
      </c>
      <c r="E85" s="37" t="s">
        <v>35</v>
      </c>
      <c r="F85" s="65" t="str">
        <f t="shared" si="1"/>
        <v>INSERT INTO neumatico (id, plano, descripcion, archivo) VALUES(81, 'TV-181', 'BRANCHEMENT TG. 0.20 A DROITE. COEUR DE CROISEMENT. PIÉCE G-COUPES.','TV-181.pdf');</v>
      </c>
    </row>
    <row r="86" spans="1:6" s="37" customFormat="1" x14ac:dyDescent="0.25">
      <c r="A86" s="37">
        <v>82</v>
      </c>
      <c r="B86" s="37" t="s">
        <v>10</v>
      </c>
      <c r="D86" s="37" t="s">
        <v>10</v>
      </c>
      <c r="E86" s="37" t="s">
        <v>11</v>
      </c>
      <c r="F86" s="65" t="str">
        <f t="shared" si="1"/>
        <v>INSERT INTO neumatico (id, plano, descripcion, archivo) VALUES(82, 'TV-191', 'VERROU AXIAL ENSEMBLE','TV-191.pdf');</v>
      </c>
    </row>
    <row r="87" spans="1:6" s="37" customFormat="1" x14ac:dyDescent="0.25">
      <c r="A87" s="37">
        <v>83</v>
      </c>
      <c r="B87" s="37" t="s">
        <v>12</v>
      </c>
      <c r="D87" s="37" t="s">
        <v>12</v>
      </c>
      <c r="E87" s="37" t="s">
        <v>13</v>
      </c>
      <c r="F87" s="65" t="str">
        <f t="shared" si="1"/>
        <v>INSERT INTO neumatico (id, plano, descripcion, archivo) VALUES(83, 'TV-201', 'VERROU INDIVIDUEL ENSEMBLE','TV-201.pdf');</v>
      </c>
    </row>
    <row r="88" spans="1:6" s="37" customFormat="1" x14ac:dyDescent="0.25">
      <c r="A88" s="37">
        <v>84</v>
      </c>
      <c r="B88" s="37" t="s">
        <v>14</v>
      </c>
      <c r="D88" s="37" t="s">
        <v>14</v>
      </c>
      <c r="E88" s="37" t="s">
        <v>621</v>
      </c>
      <c r="F88" s="65" t="str">
        <f t="shared" si="1"/>
        <v>INSERT INTO neumatico (id, plano, descripcion, archivo) VALUES(84, 'TV-259', 'TALLERES ZARAGOZA PROTECCION CONTRA LAS ESCOBILLAS DESPLEGADAS. ENSAMBLE Y DETALLES','TV-259.pdf');</v>
      </c>
    </row>
    <row r="89" spans="1:6" s="37" customFormat="1" x14ac:dyDescent="0.25">
      <c r="A89" s="37">
        <v>85</v>
      </c>
      <c r="B89" s="37" t="s">
        <v>15</v>
      </c>
      <c r="D89" s="37" t="s">
        <v>15</v>
      </c>
      <c r="E89" s="37" t="s">
        <v>16</v>
      </c>
      <c r="F89" s="65" t="str">
        <f t="shared" si="1"/>
        <v>INSERT INTO neumatico (id, plano, descripcion, archivo) VALUES(85, 'TV-276', 'ATELIERS DE ZARAGOZA POSES DE VOIE ISOLEE SUR BETON EN RAILS 80 ASCE ENSEMBLES ET DETAILS','TV-276.pdf');</v>
      </c>
    </row>
    <row r="90" spans="1:6" s="37" customFormat="1" x14ac:dyDescent="0.25">
      <c r="A90" s="37">
        <v>86</v>
      </c>
      <c r="B90" s="37" t="s">
        <v>17</v>
      </c>
      <c r="D90" s="37" t="s">
        <v>17</v>
      </c>
      <c r="E90" s="37" t="s">
        <v>308</v>
      </c>
      <c r="F90" s="65" t="str">
        <f t="shared" si="1"/>
        <v>INSERT INTO neumatico (id, plano, descripcion, archivo) VALUES(86, 'TV-277', 'ATELIERS DE ZARAGOZA. POSES DE VOIE NON ISOLÉE SUR BETTON EN RAILS. 80 A.S.C.E.. ENSEMBLES ET DÉTAILS.','TV-277.pdf');</v>
      </c>
    </row>
    <row r="91" spans="1:6" s="37" customFormat="1" x14ac:dyDescent="0.25">
      <c r="A91" s="37">
        <v>87</v>
      </c>
      <c r="B91" s="37" t="s">
        <v>18</v>
      </c>
      <c r="D91" s="37" t="s">
        <v>18</v>
      </c>
      <c r="E91" s="37" t="s">
        <v>19</v>
      </c>
      <c r="F91" s="65" t="str">
        <f t="shared" si="1"/>
        <v>INSERT INTO neumatico (id, plano, descripcion, archivo) VALUES(87, 'TV-280', 'ATELIERS DE ZARAGOZA EQUIPEMENT DES VOIES SUR BETON VOIE DE LAVAGE','TV-280.pdf');</v>
      </c>
    </row>
    <row r="92" spans="1:6" s="37" customFormat="1" x14ac:dyDescent="0.25">
      <c r="A92" s="37">
        <v>88</v>
      </c>
      <c r="B92" s="37" t="s">
        <v>20</v>
      </c>
      <c r="D92" s="37" t="s">
        <v>20</v>
      </c>
      <c r="E92" s="37" t="s">
        <v>21</v>
      </c>
      <c r="F92" s="65" t="str">
        <f t="shared" si="1"/>
        <v>INSERT INTO neumatico (id, plano, descripcion, archivo) VALUES(88, 'TV-355', 'VOIE COURANTE EN RAILS 80 ASCE TRAVERSES TYPES A – JA – SA – C – JC – SC.','TV-355.pdf');</v>
      </c>
    </row>
    <row r="93" spans="1:6" s="37" customFormat="1" x14ac:dyDescent="0.25">
      <c r="A93" s="37">
        <v>89</v>
      </c>
      <c r="B93" s="37" t="s">
        <v>22</v>
      </c>
      <c r="D93" s="37" t="s">
        <v>22</v>
      </c>
      <c r="E93" s="37" t="s">
        <v>23</v>
      </c>
      <c r="F93" s="65" t="str">
        <f t="shared" si="1"/>
        <v>INSERT INTO neumatico (id, plano, descripcion, archivo) VALUES(89, 'TV-356', 'VOIE COURANTE EN RAILS 80 ASCE TRAVERSES TYPES T-GA-GC-SA.CR1-SA.CR2-SA.CR3','TV-356.pdf');</v>
      </c>
    </row>
    <row r="94" spans="1:6" s="37" customFormat="1" x14ac:dyDescent="0.25">
      <c r="A94" s="37">
        <v>90</v>
      </c>
      <c r="B94" s="37" t="s">
        <v>622</v>
      </c>
      <c r="D94" s="37" t="s">
        <v>125</v>
      </c>
      <c r="E94" s="37" t="s">
        <v>438</v>
      </c>
      <c r="F94" s="65" t="str">
        <f t="shared" si="1"/>
        <v>INSERT INTO neumatico (id, plano, descripcion, archivo) VALUES(90, 'TV - 752', 'PLANO TIPO COTAS DE AJUSTE Y MONTAJES DE LA BARRA GUIA COMUNICACIÓN DE VÍA TG. 0.13 DE 5 mts. A LA DERECHA.','TV-752 2016.pdf');</v>
      </c>
    </row>
    <row r="95" spans="1:6" s="37" customFormat="1" x14ac:dyDescent="0.25">
      <c r="A95" s="37">
        <v>91</v>
      </c>
      <c r="B95" s="37" t="s">
        <v>24</v>
      </c>
      <c r="D95" s="37" t="s">
        <v>24</v>
      </c>
      <c r="E95" s="37" t="s">
        <v>25</v>
      </c>
      <c r="F95" s="65" t="str">
        <f t="shared" si="1"/>
        <v>INSERT INTO neumatico (id, plano, descripcion, archivo) VALUES(91, 'TV-752', 'COMMUNICATION TG. 0.13 A DROITE ENTREVOIE 5.00 ENSEMBLE','TV-752.pdf');</v>
      </c>
    </row>
    <row r="96" spans="1:6" x14ac:dyDescent="0.25">
      <c r="A96" s="37"/>
    </row>
    <row r="97" spans="1:1" x14ac:dyDescent="0.25">
      <c r="A97" s="37"/>
    </row>
    <row r="98" spans="1:1" x14ac:dyDescent="0.25">
      <c r="A98" s="37"/>
    </row>
    <row r="99" spans="1:1" x14ac:dyDescent="0.25">
      <c r="A99" s="37"/>
    </row>
    <row r="100" spans="1:1" x14ac:dyDescent="0.25">
      <c r="A100" s="37"/>
    </row>
    <row r="101" spans="1:1" x14ac:dyDescent="0.25">
      <c r="A101" s="37"/>
    </row>
  </sheetData>
  <printOptions horizontalCentered="1"/>
  <pageMargins left="0.15748031496062992" right="0.15748031496062992" top="0.74803149606299213" bottom="0.55118110236220474" header="0.31496062992125984" footer="0.31496062992125984"/>
  <pageSetup scale="70" orientation="landscape" r:id="rId1"/>
  <headerFooter>
    <oddFooter>Página &amp;P</oddFooter>
  </headerFooter>
  <legacyDrawing r:id="rId2"/>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F46"/>
  <sheetViews>
    <sheetView tabSelected="1" zoomScale="95" zoomScaleNormal="95" workbookViewId="0">
      <selection activeCell="G6" sqref="G6"/>
    </sheetView>
  </sheetViews>
  <sheetFormatPr baseColWidth="10" defaultRowHeight="15" x14ac:dyDescent="0.25"/>
  <cols>
    <col min="1" max="1" width="11.5703125" style="1" customWidth="1"/>
    <col min="2" max="3" width="38.140625" style="1" customWidth="1"/>
    <col min="4" max="4" width="26" style="156" hidden="1" customWidth="1"/>
    <col min="5" max="5" width="26.42578125" style="156" customWidth="1"/>
    <col min="6" max="16384" width="11.42578125" style="100"/>
  </cols>
  <sheetData>
    <row r="1" spans="1:6" x14ac:dyDescent="0.25">
      <c r="A1" s="36"/>
    </row>
    <row r="2" spans="1:6" x14ac:dyDescent="0.25">
      <c r="A2" s="157"/>
    </row>
    <row r="3" spans="1:6" s="160" customFormat="1" ht="15.75" x14ac:dyDescent="0.25">
      <c r="A3" s="158" t="s">
        <v>677</v>
      </c>
      <c r="B3" s="158" t="s">
        <v>676</v>
      </c>
      <c r="C3" s="158"/>
      <c r="D3" s="103" t="s">
        <v>675</v>
      </c>
      <c r="E3" s="159"/>
    </row>
    <row r="4" spans="1:6" s="160" customFormat="1" ht="15.75" x14ac:dyDescent="0.25">
      <c r="A4" s="276" t="s">
        <v>862</v>
      </c>
      <c r="B4" s="276"/>
      <c r="C4" s="276"/>
      <c r="D4" s="276"/>
      <c r="E4" s="161"/>
    </row>
    <row r="5" spans="1:6" s="160" customFormat="1" ht="15.75" x14ac:dyDescent="0.25">
      <c r="A5" s="276" t="s">
        <v>422</v>
      </c>
      <c r="B5" s="276" t="s">
        <v>424</v>
      </c>
      <c r="C5" s="276" t="s">
        <v>423</v>
      </c>
      <c r="D5" s="276"/>
      <c r="E5" s="161"/>
    </row>
    <row r="6" spans="1:6" ht="75" x14ac:dyDescent="0.25">
      <c r="A6" s="107">
        <v>1</v>
      </c>
      <c r="B6" s="162" t="s">
        <v>861</v>
      </c>
      <c r="C6" s="162" t="s">
        <v>863</v>
      </c>
      <c r="D6" s="121" t="s">
        <v>860</v>
      </c>
      <c r="E6" s="163" t="str">
        <f>+UPPER(D6)</f>
        <v>JUNTA   AISLANTE   PEGADA   PARA  VÍA  CON  RIELES   DE  115  R.E. CORTE   DEL ARMADO  Y DETALLE  DE  MATERIAL.</v>
      </c>
      <c r="F6" s="109" t="str">
        <f>+CONCATENATE("INSERT INTO ferreo (id, plano, descripcion, archivo) VALUES(",A6,", '",B6,"', '",E6,"','",C6,".pdf');")</f>
        <v>INSERT INTO ferreo (id, plano, descripcion, archivo) VALUES(1, 'PMDF-09-VI.8-612000-III-0001-02478-P-00', 'JUNTA   AISLANTE   PEGADA   PARA  VÍA  CON  RIELES   DE  115  R.E. CORTE   DEL ARMADO  Y DETALLE  DE  MATERIAL.','PMDF-09-VI.8-612000-III-0003-02480-P-00.pdf');</v>
      </c>
    </row>
    <row r="7" spans="1:6" ht="60" x14ac:dyDescent="0.25">
      <c r="A7" s="107">
        <f t="shared" ref="A7:A46" si="0">A6+1</f>
        <v>2</v>
      </c>
      <c r="B7" s="162" t="s">
        <v>863</v>
      </c>
      <c r="C7" s="162" t="s">
        <v>863</v>
      </c>
      <c r="D7" s="121" t="s">
        <v>859</v>
      </c>
      <c r="E7" s="163" t="str">
        <f t="shared" ref="E7:E46" si="1">+UPPER(D7)</f>
        <v>APARATO DE DILATACIÓN PARA VÍA CON RIELES 115 R.E. DETALLES DE LAS AGUJAS DE IZQ.</v>
      </c>
      <c r="F7" s="109" t="str">
        <f t="shared" ref="F7:F46" si="2">+CONCATENATE("INSERT INTO ferreo (id, plano, descripcion, archivo) VALUES(",A7,", '",B7,"', '",E7,"','",C7,".pdf');")</f>
        <v>INSERT INTO ferreo (id, plano, descripcion, archivo) VALUES(2, 'PMDF-09-VI.8-612000-III-0003-02480-P-00', 'APARATO DE DILATACIÓN PARA VÍA CON RIELES 115 R.E. DETALLES DE LAS AGUJAS DE IZQ.','PMDF-09-VI.8-612000-III-0003-02480-P-00.pdf');</v>
      </c>
    </row>
    <row r="8" spans="1:6" ht="60" x14ac:dyDescent="0.25">
      <c r="A8" s="107">
        <f t="shared" si="0"/>
        <v>3</v>
      </c>
      <c r="B8" s="162" t="s">
        <v>858</v>
      </c>
      <c r="C8" s="162" t="s">
        <v>864</v>
      </c>
      <c r="D8" s="121" t="s">
        <v>857</v>
      </c>
      <c r="E8" s="163" t="str">
        <f t="shared" si="1"/>
        <v>APARATO DE DILATACIÓN PARA VÍA CON RIELES 115 R.E. DETALLES DE LAS AGUJAS DE DERECHA.</v>
      </c>
      <c r="F8" s="109" t="str">
        <f t="shared" si="2"/>
        <v>INSERT INTO ferreo (id, plano, descripcion, archivo) VALUES(3, 'PMDF-09-VI.8-612000-III-004-02481-P-00', 'APARATO DE DILATACIÓN PARA VÍA CON RIELES 115 R.E. DETALLES DE LAS AGUJAS DE DERECHA.','PMDF-09-VI.8-612000-III-0004-02481-P-00.pdf');</v>
      </c>
    </row>
    <row r="9" spans="1:6" ht="60" x14ac:dyDescent="0.25">
      <c r="A9" s="107">
        <f t="shared" si="0"/>
        <v>4</v>
      </c>
      <c r="B9" s="162" t="s">
        <v>856</v>
      </c>
      <c r="C9" s="162" t="s">
        <v>865</v>
      </c>
      <c r="D9" s="121" t="s">
        <v>855</v>
      </c>
      <c r="E9" s="163" t="str">
        <f t="shared" si="1"/>
        <v>APARATO DE DILATACIÓN PARA VÍA CON RIELES 115 R.E. PEQUEÑO MATERIAL DE FIJACIÓN.</v>
      </c>
      <c r="F9" s="109" t="str">
        <f t="shared" si="2"/>
        <v>INSERT INTO ferreo (id, plano, descripcion, archivo) VALUES(4, 'PMDF-09-VI.8-612000-III-006-02815-P-00', 'APARATO DE DILATACIÓN PARA VÍA CON RIELES 115 R.E. PEQUEÑO MATERIAL DE FIJACIÓN.','PMDF-09-VI.8-612000-III-0006-02815-P-00.pdf');</v>
      </c>
    </row>
    <row r="10" spans="1:6" s="102" customFormat="1" ht="60" x14ac:dyDescent="0.25">
      <c r="A10" s="164">
        <f t="shared" si="0"/>
        <v>5</v>
      </c>
      <c r="B10" s="165" t="s">
        <v>854</v>
      </c>
      <c r="C10" s="165" t="s">
        <v>866</v>
      </c>
      <c r="D10" s="166" t="s">
        <v>853</v>
      </c>
      <c r="E10" s="167" t="str">
        <f t="shared" si="1"/>
        <v>VÍA CON RIEL 115 R.E. INSTALACIÓN DE VÍA EN CURVA VÍA EMPLANCHUELADA.</v>
      </c>
      <c r="F10" s="109" t="str">
        <f t="shared" si="2"/>
        <v>INSERT INTO ferreo (id, plano, descripcion, archivo) VALUES(5, 'PMDF-09-VI.8-612000-III-006-02816-P-00', 'VÍA CON RIEL 115 R.E. INSTALACIÓN DE VÍA EN CURVA VÍA EMPLANCHUELADA.','PMDF-09-VI.8-612000-III-0007-02816-P-00.pdf');</v>
      </c>
    </row>
    <row r="11" spans="1:6" s="102" customFormat="1" ht="60" x14ac:dyDescent="0.25">
      <c r="A11" s="164">
        <f t="shared" si="0"/>
        <v>6</v>
      </c>
      <c r="B11" s="165" t="s">
        <v>852</v>
      </c>
      <c r="C11" s="165" t="s">
        <v>867</v>
      </c>
      <c r="D11" s="166" t="s">
        <v>851</v>
      </c>
      <c r="E11" s="167" t="str">
        <f t="shared" si="1"/>
        <v>COLOCACIÓN DE LA VÍA EN RIEL 115 R.E. VÍA ELÁSTICA CON SILLAS Y FIJACIONES INDIRECTAS CONJUNTO.</v>
      </c>
      <c r="F11" s="109" t="str">
        <f t="shared" si="2"/>
        <v>INSERT INTO ferreo (id, plano, descripcion, archivo) VALUES(6, 'PMDF-09-VI.8-612000-III-006-02817-P-00', 'COLOCACIÓN DE LA VÍA EN RIEL 115 R.E. VÍA ELÁSTICA CON SILLAS Y FIJACIONES INDIRECTAS CONJUNTO.','PMDF-09-VI.8-612000-III-0008-02817-P-00.pdf');</v>
      </c>
    </row>
    <row r="12" spans="1:6" s="102" customFormat="1" ht="60" x14ac:dyDescent="0.25">
      <c r="A12" s="164">
        <f t="shared" si="0"/>
        <v>7</v>
      </c>
      <c r="B12" s="165" t="s">
        <v>850</v>
      </c>
      <c r="C12" s="165" t="s">
        <v>868</v>
      </c>
      <c r="D12" s="166" t="s">
        <v>849</v>
      </c>
      <c r="E12" s="167" t="str">
        <f t="shared" si="1"/>
        <v>“SILLA” PARA LA FIJACIÓN ELÁSTICA INDIRECTA COLOCACIÓN DE LA VÍA CON RIEL 115 R.E.</v>
      </c>
      <c r="F12" s="109" t="str">
        <f t="shared" si="2"/>
        <v>INSERT INTO ferreo (id, plano, descripcion, archivo) VALUES(7, 'PMDF-09-VI.8-612000-III-006-02818-P-00', '“SILLA” PARA LA FIJACIÓN ELÁSTICA INDIRECTA COLOCACIÓN DE LA VÍA CON RIEL 115 R.E.','PMDF-09-VI.8-612000-III-0009-02818-P-00.pdf');</v>
      </c>
    </row>
    <row r="13" spans="1:6" s="102" customFormat="1" ht="90" x14ac:dyDescent="0.25">
      <c r="A13" s="164">
        <f t="shared" si="0"/>
        <v>8</v>
      </c>
      <c r="B13" s="165" t="s">
        <v>848</v>
      </c>
      <c r="C13" s="165" t="s">
        <v>869</v>
      </c>
      <c r="D13" s="166" t="s">
        <v>847</v>
      </c>
      <c r="E13" s="167" t="str">
        <f t="shared" si="1"/>
        <v>COLOCACIÓN DE LA VÍA CON RIEL 115 R.E. VÍA ELÁSTICA CON SILLAS Y FIJACIONES INDIRECTAS. PEQUEÑO MATERIAL PARA FIJACIÓN.</v>
      </c>
      <c r="F13" s="109" t="str">
        <f t="shared" si="2"/>
        <v>INSERT INTO ferreo (id, plano, descripcion, archivo) VALUES(8, 'PMDF-09-VI.8-612000-III-006-02819-P-00', 'COLOCACIÓN DE LA VÍA CON RIEL 115 R.E. VÍA ELÁSTICA CON SILLAS Y FIJACIONES INDIRECTAS. PEQUEÑO MATERIAL PARA FIJACIÓN.','PMDF-09-VI.8-612000-III-0010-02819-P-00.pdf');</v>
      </c>
    </row>
    <row r="14" spans="1:6" s="102" customFormat="1" ht="60" x14ac:dyDescent="0.25">
      <c r="A14" s="164">
        <f t="shared" si="0"/>
        <v>9</v>
      </c>
      <c r="B14" s="165" t="s">
        <v>846</v>
      </c>
      <c r="C14" s="165" t="s">
        <v>870</v>
      </c>
      <c r="D14" s="166" t="s">
        <v>845</v>
      </c>
      <c r="E14" s="167" t="str">
        <f t="shared" si="1"/>
        <v>IMPLANTACIÓN DE LA VÍA CON RIELES 115 R.E. FIJACIÓN DE CONTRA-RIEL 33C1.</v>
      </c>
      <c r="F14" s="109" t="str">
        <f t="shared" si="2"/>
        <v>INSERT INTO ferreo (id, plano, descripcion, archivo) VALUES(9, 'PMDF-09-VI.8-612000-III-006-02820-P-00', 'IMPLANTACIÓN DE LA VÍA CON RIELES 115 R.E. FIJACIÓN DE CONTRA-RIEL 33C1.','PMDF-09-VI.8-612000-III-0011-02820-P-00.pdf');</v>
      </c>
    </row>
    <row r="15" spans="1:6" s="102" customFormat="1" ht="75" x14ac:dyDescent="0.25">
      <c r="A15" s="164">
        <f t="shared" si="0"/>
        <v>10</v>
      </c>
      <c r="B15" s="165" t="s">
        <v>844</v>
      </c>
      <c r="C15" s="165" t="s">
        <v>871</v>
      </c>
      <c r="D15" s="166" t="s">
        <v>843</v>
      </c>
      <c r="E15" s="167" t="str">
        <f t="shared" si="1"/>
        <v>IMPLANTACIÓN DE LA VÍA CON RIELES 115 R.E. CONTRA-RIEL 33C1. DETALLES DE LOS ELEMENTOS PARA SU FIJACIÓN.</v>
      </c>
      <c r="F15" s="109" t="str">
        <f t="shared" si="2"/>
        <v>INSERT INTO ferreo (id, plano, descripcion, archivo) VALUES(10, 'PMDF-09-VI.8-612000-III-006-02821-P-00', 'IMPLANTACIÓN DE LA VÍA CON RIELES 115 R.E. CONTRA-RIEL 33C1. DETALLES DE LOS ELEMENTOS PARA SU FIJACIÓN.','PMDF-09-VI.8-612000-III-0012-02821-P-00.pdf');</v>
      </c>
    </row>
    <row r="16" spans="1:6" s="102" customFormat="1" ht="60" x14ac:dyDescent="0.25">
      <c r="A16" s="164">
        <f t="shared" si="0"/>
        <v>11</v>
      </c>
      <c r="B16" s="165" t="s">
        <v>842</v>
      </c>
      <c r="C16" s="165" t="s">
        <v>872</v>
      </c>
      <c r="D16" s="166" t="s">
        <v>841</v>
      </c>
      <c r="E16" s="167" t="str">
        <f t="shared" si="1"/>
        <v>JUNTA AISLANTE PARA VÍA CON RIEL 115 R.E. CORTE DEL ARMADO Y DETALLE DEL PEQUEÑO MATERIAL.</v>
      </c>
      <c r="F16" s="109" t="str">
        <f t="shared" si="2"/>
        <v>INSERT INTO ferreo (id, plano, descripcion, archivo) VALUES(11, 'PMDF-09-VI.8-612000-III-006-02822-P-00', 'JUNTA AISLANTE PARA VÍA CON RIEL 115 R.E. CORTE DEL ARMADO Y DETALLE DEL PEQUEÑO MATERIAL.','PMDF-09-VI.8-612000-III-0013-02822-P-00.pdf');</v>
      </c>
    </row>
    <row r="17" spans="1:6" s="102" customFormat="1" ht="60" x14ac:dyDescent="0.25">
      <c r="A17" s="164">
        <f t="shared" si="0"/>
        <v>12</v>
      </c>
      <c r="B17" s="165" t="s">
        <v>840</v>
      </c>
      <c r="C17" s="165" t="s">
        <v>873</v>
      </c>
      <c r="D17" s="166" t="s">
        <v>839</v>
      </c>
      <c r="E17" s="167" t="str">
        <f t="shared" si="1"/>
        <v>JUNTA MECÁNICA PARA VÍA CON RIELES 115 R.E. CORTE DEL ARMADO Y DETALLES DEL PEQUEÑO MATERIAL.</v>
      </c>
      <c r="F17" s="109" t="str">
        <f t="shared" si="2"/>
        <v>INSERT INTO ferreo (id, plano, descripcion, archivo) VALUES(12, 'PMDF-09-VI.8-612000-III-006-02824-P-00', 'JUNTA MECÁNICA PARA VÍA CON RIELES 115 R.E. CORTE DEL ARMADO Y DETALLES DEL PEQUEÑO MATERIAL.','PMDF-09-VI.8-612000-III-0015-02824-P-00.pdf');</v>
      </c>
    </row>
    <row r="18" spans="1:6" s="102" customFormat="1" ht="135" x14ac:dyDescent="0.25">
      <c r="A18" s="164">
        <f t="shared" si="0"/>
        <v>13</v>
      </c>
      <c r="B18" s="165" t="s">
        <v>838</v>
      </c>
      <c r="C18" s="165" t="s">
        <v>874</v>
      </c>
      <c r="D18" s="166" t="s">
        <v>837</v>
      </c>
      <c r="E18" s="167" t="str">
        <f t="shared" si="1"/>
        <v>ALMOHADILLA DE CAUCHO ACANALADA TIPO "LONGITUDINAL" A UTILIZAR EN DURMIENTES DE CONCRETO PARA RIEL 115 R.E. GRAPA NABLA (S), GRAPA NABLA S1 (S S1) Y GRAPA NABLA (S) (RECORTADA).</v>
      </c>
      <c r="F18" s="109" t="str">
        <f t="shared" si="2"/>
        <v>INSERT INTO ferreo (id, plano, descripcion, archivo) VALUES(13, 'PMDF-09-VI.8-612000-III-006-02825-P-00', 'ALMOHADILLA DE CAUCHO ACANALADA TIPO "LONGITUDINAL" A UTILIZAR EN DURMIENTES DE CONCRETO PARA RIEL 115 R.E. GRAPA NABLA (S), GRAPA NABLA S1 (S S1) Y GRAPA NABLA (S) (RECORTADA).','PMDF-09-VI.8-612000-III-0016-02825-P-00.pdf');</v>
      </c>
    </row>
    <row r="19" spans="1:6" s="173" customFormat="1" ht="45" x14ac:dyDescent="0.25">
      <c r="A19" s="168"/>
      <c r="B19" s="169" t="s">
        <v>836</v>
      </c>
      <c r="C19" s="169" t="s">
        <v>875</v>
      </c>
      <c r="D19" s="170" t="s">
        <v>835</v>
      </c>
      <c r="E19" s="171" t="str">
        <f t="shared" si="1"/>
        <v>CORTE Y PERFIL DE RUEDA METÁLICA MONOBLOQUE DE Ø 860.</v>
      </c>
      <c r="F19" s="172"/>
    </row>
    <row r="20" spans="1:6" s="102" customFormat="1" ht="60" x14ac:dyDescent="0.25">
      <c r="A20" s="164">
        <f>+A18+1</f>
        <v>14</v>
      </c>
      <c r="B20" s="165" t="s">
        <v>834</v>
      </c>
      <c r="C20" s="165" t="s">
        <v>876</v>
      </c>
      <c r="D20" s="166" t="s">
        <v>833</v>
      </c>
      <c r="E20" s="167" t="str">
        <f t="shared" si="1"/>
        <v>DISTRIBUCIÓN DE DURMIENTES (ZONA DE APARATOS DE DILATACIÓN) RIEL 115 R.E.</v>
      </c>
      <c r="F20" s="109" t="str">
        <f t="shared" si="2"/>
        <v>INSERT INTO ferreo (id, plano, descripcion, archivo) VALUES(14, 'PMDF-09-VI.8-612000-III-006-02828-P-00', 'DISTRIBUCIÓN DE DURMIENTES (ZONA DE APARATOS DE DILATACIÓN) RIEL 115 R.E.','PMDF-09-VI.8-612000-III-0019-02828-P-00.pdf');</v>
      </c>
    </row>
    <row r="21" spans="1:6" s="102" customFormat="1" ht="60" x14ac:dyDescent="0.25">
      <c r="A21" s="164">
        <f t="shared" si="0"/>
        <v>15</v>
      </c>
      <c r="B21" s="165" t="s">
        <v>832</v>
      </c>
      <c r="C21" s="165" t="s">
        <v>877</v>
      </c>
      <c r="D21" s="166" t="s">
        <v>831</v>
      </c>
      <c r="E21" s="167" t="str">
        <f t="shared" si="1"/>
        <v>VÍA CON RIEL 115 R.E. INSTALACIÓN SIN SILLA EN TALLERES MAQUINADO DE LOS DURMIENTES.</v>
      </c>
      <c r="F21" s="109" t="str">
        <f t="shared" si="2"/>
        <v>INSERT INTO ferreo (id, plano, descripcion, archivo) VALUES(15, 'PMDF-09-VI.8-612000-III-006-02829-P-00', 'VÍA CON RIEL 115 R.E. INSTALACIÓN SIN SILLA EN TALLERES MAQUINADO DE LOS DURMIENTES.','PMDF-09-VI.8-612000-III-0020-02829-P-00.pdf');</v>
      </c>
    </row>
    <row r="22" spans="1:6" s="102" customFormat="1" ht="90" x14ac:dyDescent="0.25">
      <c r="A22" s="164">
        <f t="shared" si="0"/>
        <v>16</v>
      </c>
      <c r="B22" s="165" t="s">
        <v>830</v>
      </c>
      <c r="C22" s="165" t="s">
        <v>878</v>
      </c>
      <c r="D22" s="166" t="s">
        <v>829</v>
      </c>
      <c r="E22" s="167" t="str">
        <f t="shared" si="1"/>
        <v>JUNTA MECÁNICA PLANCHUELA TIPO (AREMA) "HEAD FREE" PARA VÍA CON RIELES 115 R.E. CORTE DEL ARMADO Y DETALLE DEL PEQUEÑO MATERIAL.</v>
      </c>
      <c r="F22" s="109" t="str">
        <f t="shared" si="2"/>
        <v>INSERT INTO ferreo (id, plano, descripcion, archivo) VALUES(16, 'PMDF-09-VI.8612000-III-006-02830-P-00', 'JUNTA MECÁNICA PLANCHUELA TIPO (AREMA) "HEAD FREE" PARA VÍA CON RIELES 115 R.E. CORTE DEL ARMADO Y DETALLE DEL PEQUEÑO MATERIAL.','PMDF-09-VI.8-612000-III-0021-02830-P-00.pdf');</v>
      </c>
    </row>
    <row r="23" spans="1:6" s="102" customFormat="1" ht="60" x14ac:dyDescent="0.25">
      <c r="A23" s="164">
        <f t="shared" si="0"/>
        <v>17</v>
      </c>
      <c r="B23" s="165" t="s">
        <v>828</v>
      </c>
      <c r="C23" s="165" t="s">
        <v>879</v>
      </c>
      <c r="D23" s="166" t="s">
        <v>827</v>
      </c>
      <c r="E23" s="167" t="str">
        <f t="shared" si="1"/>
        <v>MONTAJE DE JUNTA MECÁNICA (PLANCHUELA HEAD FREE) CON RIELES 115 R.E.</v>
      </c>
      <c r="F23" s="109" t="str">
        <f t="shared" si="2"/>
        <v>INSERT INTO ferreo (id, plano, descripcion, archivo) VALUES(17, 'PMDF-09-VI.8-612000-III-006-02831-P-00', 'MONTAJE DE JUNTA MECÁNICA (PLANCHUELA HEAD FREE) CON RIELES 115 R.E.','PMDF-09-VI.8-612000-III-0022-02831-P-00.pdf');</v>
      </c>
    </row>
    <row r="24" spans="1:6" s="102" customFormat="1" ht="75" x14ac:dyDescent="0.25">
      <c r="A24" s="164">
        <f t="shared" si="0"/>
        <v>18</v>
      </c>
      <c r="B24" s="165" t="s">
        <v>826</v>
      </c>
      <c r="C24" s="165" t="s">
        <v>880</v>
      </c>
      <c r="D24" s="166" t="s">
        <v>825</v>
      </c>
      <c r="E24" s="167" t="str">
        <f t="shared" si="1"/>
        <v>VÍA DE 1435 - CON INCLINACIÓN 1/20 RIEL 115 R.E. - AGUJA AM71 DE IZQUIERDA TG. 0.13 Y TG. 0.20 DETALLE.</v>
      </c>
      <c r="F24" s="109" t="str">
        <f t="shared" si="2"/>
        <v>INSERT INTO ferreo (id, plano, descripcion, archivo) VALUES(18, 'PMDF-09-VI.8-612000-III-006-02833-P-00', 'VÍA DE 1435 - CON INCLINACIÓN 1/20 RIEL 115 R.E. - AGUJA AM71 DE IZQUIERDA TG. 0.13 Y TG. 0.20 DETALLE.','PMDF-09-VI.8-612000-III-0024-02833-P-00.pdf');</v>
      </c>
    </row>
    <row r="25" spans="1:6" s="102" customFormat="1" ht="75" x14ac:dyDescent="0.25">
      <c r="A25" s="164">
        <f t="shared" si="0"/>
        <v>19</v>
      </c>
      <c r="B25" s="165" t="s">
        <v>824</v>
      </c>
      <c r="C25" s="165" t="s">
        <v>881</v>
      </c>
      <c r="D25" s="166" t="s">
        <v>823</v>
      </c>
      <c r="E25" s="167" t="str">
        <f t="shared" si="1"/>
        <v>VÍA DE 1435 - PUESTA AL GRADO DE RIEL 115 R.E. CONTRA-AGUJA 115 R.E. DE IZQUIERDA TG. 0.13, TG. 0.20 DETALLE Y DERECHA.</v>
      </c>
      <c r="F25" s="109" t="str">
        <f t="shared" si="2"/>
        <v>INSERT INTO ferreo (id, plano, descripcion, archivo) VALUES(19, 'PMDF-09-VI.8-612000-III-006-02834-P-00', 'VÍA DE 1435 - PUESTA AL GRADO DE RIEL 115 R.E. CONTRA-AGUJA 115 R.E. DE IZQUIERDA TG. 0.13, TG. 0.20 DETALLE Y DERECHA.','PMDF-09-VI.8-612000-III-0025-02834-P-00.pdf');</v>
      </c>
    </row>
    <row r="26" spans="1:6" s="102" customFormat="1" ht="105" x14ac:dyDescent="0.25">
      <c r="A26" s="164">
        <f t="shared" si="0"/>
        <v>20</v>
      </c>
      <c r="B26" s="165" t="s">
        <v>822</v>
      </c>
      <c r="C26" s="165" t="s">
        <v>882</v>
      </c>
      <c r="D26" s="166" t="s">
        <v>821</v>
      </c>
      <c r="E26" s="167" t="str">
        <f t="shared" si="1"/>
        <v>VÍA DE 1435 - CON INCLINACIÓN 1/20 RIEL 115 R.E. CRUZAMIENTO TG. 0.13 A DERECHA PLANO DE CONJUNTO Y CRUZAMIENTO A DERECHA TG. 0.20 ENSAMBLE.</v>
      </c>
      <c r="F26" s="109" t="str">
        <f t="shared" si="2"/>
        <v>INSERT INTO ferreo (id, plano, descripcion, archivo) VALUES(20, 'PMDF-09-VI.8-612000-III-006-02909-P-00', 'VÍA DE 1435 - CON INCLINACIÓN 1/20 RIEL 115 R.E. CRUZAMIENTO TG. 0.13 A DERECHA PLANO DE CONJUNTO Y CRUZAMIENTO A DERECHA TG. 0.20 ENSAMBLE.','PMDF-09-VI.8-612000-III-0026-02909-P-00.pdf');</v>
      </c>
    </row>
    <row r="27" spans="1:6" s="102" customFormat="1" ht="90" x14ac:dyDescent="0.25">
      <c r="A27" s="164">
        <f t="shared" si="0"/>
        <v>21</v>
      </c>
      <c r="B27" s="165" t="s">
        <v>820</v>
      </c>
      <c r="C27" s="165" t="s">
        <v>883</v>
      </c>
      <c r="D27" s="166" t="s">
        <v>819</v>
      </c>
      <c r="E27" s="167" t="str">
        <f t="shared" si="1"/>
        <v>VÍA DE 1435 - CON INCLINACIÓN 1/20 PARTE CENTRAL DE LA COMUNICACIÓN TG. 0.13 ENTRE EJES DE VÍAS 3600 PLANO DE CONJUNTO.</v>
      </c>
      <c r="F27" s="109" t="str">
        <f t="shared" si="2"/>
        <v>INSERT INTO ferreo (id, plano, descripcion, archivo) VALUES(21, 'PMDF-09-VI.8612000-III-006-02910-P-00', 'VÍA DE 1435 - CON INCLINACIÓN 1/20 PARTE CENTRAL DE LA COMUNICACIÓN TG. 0.13 ENTRE EJES DE VÍAS 3600 PLANO DE CONJUNTO.','PMDF-09-VI.8-612000-III-0027-02910-P-00.pdf');</v>
      </c>
    </row>
    <row r="28" spans="1:6" s="102" customFormat="1" ht="75" x14ac:dyDescent="0.25">
      <c r="A28" s="164">
        <f t="shared" si="0"/>
        <v>22</v>
      </c>
      <c r="B28" s="165" t="s">
        <v>818</v>
      </c>
      <c r="C28" s="165" t="s">
        <v>884</v>
      </c>
      <c r="D28" s="166" t="s">
        <v>817</v>
      </c>
      <c r="E28" s="167" t="str">
        <f t="shared" si="1"/>
        <v xml:space="preserve">VÍA DE 1435 - CON INCLINACIÓN 1/20 RIEL 115 R.E. MONTAJE CONTRA-RIEL 115 R.E. DESVÍO TG. 0.13 PLANO DE CONJUNTO. </v>
      </c>
      <c r="F28" s="109" t="str">
        <f t="shared" si="2"/>
        <v>INSERT INTO ferreo (id, plano, descripcion, archivo) VALUES(22, 'PMDF-09-VI.8-612000-III-006-02911-P-00', 'VÍA DE 1435 - CON INCLINACIÓN 1/20 RIEL 115 R.E. MONTAJE CONTRA-RIEL 115 R.E. DESVÍO TG. 0.13 PLANO DE CONJUNTO. ','PMDF-09-VI.8-612000-III-0028-02911-P-00.pdf');</v>
      </c>
    </row>
    <row r="29" spans="1:6" s="102" customFormat="1" ht="105" x14ac:dyDescent="0.25">
      <c r="A29" s="164">
        <f t="shared" si="0"/>
        <v>23</v>
      </c>
      <c r="B29" s="165" t="s">
        <v>816</v>
      </c>
      <c r="C29" s="165" t="s">
        <v>885</v>
      </c>
      <c r="D29" s="166" t="s">
        <v>815</v>
      </c>
      <c r="E29" s="167" t="str">
        <f t="shared" si="1"/>
        <v>VÍA DE 1435 - CON INCLINACIÓN 1/20 DISPOAITIVO DE MANIOBRA PARA AGUJA TG. 0.13 MONTAJE DE CERROJO V.C.C. (VERROU CARTER COUSSINET).</v>
      </c>
      <c r="F29" s="109" t="str">
        <f t="shared" si="2"/>
        <v>INSERT INTO ferreo (id, plano, descripcion, archivo) VALUES(23, 'PMDF-09-VI.8-612000-III-006-02912-P-00', 'VÍA DE 1435 - CON INCLINACIÓN 1/20 DISPOAITIVO DE MANIOBRA PARA AGUJA TG. 0.13 MONTAJE DE CERROJO V.C.C. (VERROU CARTER COUSSINET).','PMDF-09-VI.8-612000-III-0029-02912-P-00.pdf');</v>
      </c>
    </row>
    <row r="30" spans="1:6" s="102" customFormat="1" ht="90" x14ac:dyDescent="0.25">
      <c r="A30" s="164">
        <f t="shared" si="0"/>
        <v>24</v>
      </c>
      <c r="B30" s="165" t="s">
        <v>814</v>
      </c>
      <c r="C30" s="165" t="s">
        <v>886</v>
      </c>
      <c r="D30" s="166" t="s">
        <v>813</v>
      </c>
      <c r="E30" s="167" t="str">
        <f t="shared" si="1"/>
        <v>VÍA DE 1435 - CON INCLINACIÓN 1/20, DISPOSITIVO DE MANIOBRA PARA AGUJA TG. 0.13, MONTAJE DE CERROJO AXIAL.</v>
      </c>
      <c r="F30" s="109" t="str">
        <f t="shared" si="2"/>
        <v>INSERT INTO ferreo (id, plano, descripcion, archivo) VALUES(24, 'PMDF-09-VI.8-612000-III-006-02913-P-00', 'VÍA DE 1435 - CON INCLINACIÓN 1/20, DISPOSITIVO DE MANIOBRA PARA AGUJA TG. 0.13, MONTAJE DE CERROJO AXIAL.','PMDF-09-VI.8-612000-III-0030-02913-P-00.pdf');</v>
      </c>
    </row>
    <row r="31" spans="1:6" s="102" customFormat="1" ht="135" x14ac:dyDescent="0.25">
      <c r="A31" s="164">
        <f t="shared" si="0"/>
        <v>25</v>
      </c>
      <c r="B31" s="165" t="s">
        <v>812</v>
      </c>
      <c r="C31" s="165" t="s">
        <v>887</v>
      </c>
      <c r="D31" s="166" t="s">
        <v>811</v>
      </c>
      <c r="E31" s="167" t="str">
        <f t="shared" si="1"/>
        <v>VÍA DE 1435 - CON INCLINACIÓN 1/20 DISPOSITIVO DE MANIOBRA PARA AGUJA TG. 0.20 MONTAJE DEL CERROJO V.C.C. (VERROU CARTER COUSSINET) Y MONTAJE DE VARILLAS MODELO 70 CON TR44 O EQUIVALENTE.</v>
      </c>
      <c r="F31" s="109" t="str">
        <f t="shared" si="2"/>
        <v>INSERT INTO ferreo (id, plano, descripcion, archivo) VALUES(25, 'PMDF-09-VI.8-612000-III-006-02914-P-00', 'VÍA DE 1435 - CON INCLINACIÓN 1/20 DISPOSITIVO DE MANIOBRA PARA AGUJA TG. 0.20 MONTAJE DEL CERROJO V.C.C. (VERROU CARTER COUSSINET) Y MONTAJE DE VARILLAS MODELO 70 CON TR44 O EQUIVALENTE.','PMDF-09-VI.8-612000-III-0031-02914-P-00.pdf');</v>
      </c>
    </row>
    <row r="32" spans="1:6" s="102" customFormat="1" ht="75" x14ac:dyDescent="0.25">
      <c r="A32" s="164">
        <f t="shared" si="0"/>
        <v>26</v>
      </c>
      <c r="B32" s="165" t="s">
        <v>810</v>
      </c>
      <c r="C32" s="165" t="s">
        <v>888</v>
      </c>
      <c r="D32" s="166" t="s">
        <v>809</v>
      </c>
      <c r="E32" s="167" t="str">
        <f t="shared" si="1"/>
        <v>VÍA DE 1435 - CON INCLINACIÓN 1/20 DESVIACIÓN - ZONA DE AGUJAS TG. 0.13 PLANO DE CONJUNTO.</v>
      </c>
      <c r="F32" s="109" t="str">
        <f t="shared" si="2"/>
        <v>INSERT INTO ferreo (id, plano, descripcion, archivo) VALUES(26, 'PMDF-09-VI.8-612000-III-006-02915-P-00', 'VÍA DE 1435 - CON INCLINACIÓN 1/20 DESVIACIÓN - ZONA DE AGUJAS TG. 0.13 PLANO DE CONJUNTO.','PMDF-09-VI.8-612000-III-0032-02915-P-00.pdf');</v>
      </c>
    </row>
    <row r="33" spans="1:6" s="102" customFormat="1" ht="90" x14ac:dyDescent="0.25">
      <c r="A33" s="164">
        <f t="shared" si="0"/>
        <v>27</v>
      </c>
      <c r="B33" s="165" t="s">
        <v>808</v>
      </c>
      <c r="C33" s="165" t="s">
        <v>889</v>
      </c>
      <c r="D33" s="166" t="s">
        <v>807</v>
      </c>
      <c r="E33" s="167" t="str">
        <f t="shared" si="1"/>
        <v>VÍA DE 1435 - CON INCLINACIÓN 1/20 RIEL 115 R.E. MEDIA AGUJA A LA IZQUIERDA - DESVIACIÓN A LA DERECHA TG. 0.13 ESQUEMA DE MONTAJE.</v>
      </c>
      <c r="F33" s="109" t="str">
        <f t="shared" si="2"/>
        <v>INSERT INTO ferreo (id, plano, descripcion, archivo) VALUES(27, 'PMDF-09-VI.8-612000-III-006-02916-P-00', 'VÍA DE 1435 - CON INCLINACIÓN 1/20 RIEL 115 R.E. MEDIA AGUJA A LA IZQUIERDA - DESVIACIÓN A LA DERECHA TG. 0.13 ESQUEMA DE MONTAJE.','PMDF-09-VI.8-612000-III-0033-02916-P-00.pdf');</v>
      </c>
    </row>
    <row r="34" spans="1:6" s="102" customFormat="1" ht="120" x14ac:dyDescent="0.25">
      <c r="A34" s="164">
        <f t="shared" si="0"/>
        <v>28</v>
      </c>
      <c r="B34" s="165" t="s">
        <v>806</v>
      </c>
      <c r="C34" s="165" t="s">
        <v>890</v>
      </c>
      <c r="D34" s="166" t="s">
        <v>805</v>
      </c>
      <c r="E34" s="167" t="str">
        <f t="shared" si="1"/>
        <v>VÍA DE 1435 - CON INCLINACIÓN 1/20 DISPOSITIVO DE MANIOBRA PARA AGUJA TG. 0.20 MONTAJE DEL CERROJO AXIAL CON PALANCA "L" Y MONTAJE DE VARILLAS TIPO 70 CON PALANCA "SAXBY".</v>
      </c>
      <c r="F34" s="109" t="str">
        <f t="shared" si="2"/>
        <v>INSERT INTO ferreo (id, plano, descripcion, archivo) VALUES(28, 'PMDF-09-VI.8-612000-III-006-02918-P-00', 'VÍA DE 1435 - CON INCLINACIÓN 1/20 DISPOSITIVO DE MANIOBRA PARA AGUJA TG. 0.20 MONTAJE DEL CERROJO AXIAL CON PALANCA "L" Y MONTAJE DE VARILLAS TIPO 70 CON PALANCA "SAXBY".','PMDF-09-VI.8-612000-III-0035-02918-P-00.pdf');</v>
      </c>
    </row>
    <row r="35" spans="1:6" s="102" customFormat="1" ht="45" x14ac:dyDescent="0.25">
      <c r="A35" s="164">
        <f t="shared" si="0"/>
        <v>29</v>
      </c>
      <c r="B35" s="165" t="s">
        <v>804</v>
      </c>
      <c r="C35" s="165" t="s">
        <v>891</v>
      </c>
      <c r="D35" s="166" t="s">
        <v>803</v>
      </c>
      <c r="E35" s="167" t="str">
        <f t="shared" si="1"/>
        <v>ENLACE TG. 0.13 DESVÍO A LA IZQUIERDA Y DERECHA PLANO DE CONJUNTO.</v>
      </c>
      <c r="F35" s="109" t="str">
        <f t="shared" si="2"/>
        <v>INSERT INTO ferreo (id, plano, descripcion, archivo) VALUES(29, 'PMDF-09-VI.8-612000-III-006-02919-P-00', 'ENLACE TG. 0.13 DESVÍO A LA IZQUIERDA Y DERECHA PLANO DE CONJUNTO.','PMDF-09-VI.8-612000-III-0036-02919-P-00.pdf');</v>
      </c>
    </row>
    <row r="36" spans="1:6" s="102" customFormat="1" ht="45" x14ac:dyDescent="0.25">
      <c r="A36" s="164">
        <f t="shared" si="0"/>
        <v>30</v>
      </c>
      <c r="B36" s="165" t="s">
        <v>802</v>
      </c>
      <c r="C36" s="165" t="s">
        <v>892</v>
      </c>
      <c r="D36" s="166" t="s">
        <v>801</v>
      </c>
      <c r="E36" s="167" t="str">
        <f t="shared" si="1"/>
        <v>ENLACE TG. 0.20 DESVÍO A LA IZQUIERDA Y DERECHA PLANO DE CONJUNTO.</v>
      </c>
      <c r="F36" s="109" t="str">
        <f t="shared" si="2"/>
        <v>INSERT INTO ferreo (id, plano, descripcion, archivo) VALUES(30, 'PMDF-09-VI.8-612000-III-006-02920-P-00', 'ENLACE TG. 0.20 DESVÍO A LA IZQUIERDA Y DERECHA PLANO DE CONJUNTO.','PMDF-09-VI.8-612000-III-0037-02920-P-00.pdf');</v>
      </c>
    </row>
    <row r="37" spans="1:6" s="102" customFormat="1" ht="75" x14ac:dyDescent="0.25">
      <c r="A37" s="164">
        <f t="shared" si="0"/>
        <v>31</v>
      </c>
      <c r="B37" s="165" t="s">
        <v>800</v>
      </c>
      <c r="C37" s="165" t="s">
        <v>893</v>
      </c>
      <c r="D37" s="166" t="s">
        <v>799</v>
      </c>
      <c r="E37" s="167" t="str">
        <f t="shared" si="1"/>
        <v>VÍA DE 1435 - CON INCLINACIÓN 1/20 RIEL 115 R.E. ZONA DE AGUJAS TG. 0.13 CORTES B-B, C-C, D-D, E-E, F-F, G-G, H-H, I-I.</v>
      </c>
      <c r="F37" s="109" t="str">
        <f t="shared" si="2"/>
        <v>INSERT INTO ferreo (id, plano, descripcion, archivo) VALUES(31, 'PMDF-09-VI.8-612000-III-006-02921-P-00', 'VÍA DE 1435 - CON INCLINACIÓN 1/20 RIEL 115 R.E. ZONA DE AGUJAS TG. 0.13 CORTES B-B, C-C, D-D, E-E, F-F, G-G, H-H, I-I.','PMDF-09-VI.8-612000-III-0038-02921-P-00.pdf');</v>
      </c>
    </row>
    <row r="38" spans="1:6" s="102" customFormat="1" ht="60" x14ac:dyDescent="0.25">
      <c r="A38" s="164">
        <f t="shared" si="0"/>
        <v>32</v>
      </c>
      <c r="B38" s="165" t="s">
        <v>798</v>
      </c>
      <c r="C38" s="165" t="s">
        <v>894</v>
      </c>
      <c r="D38" s="166" t="s">
        <v>797</v>
      </c>
      <c r="E38" s="167" t="str">
        <f t="shared" si="1"/>
        <v>VÍA DE 1435 - CON INCLINACIÓN 1/20 RIEL 115 R.E. CRUZAMIENTO TG. 0.13 CORTE J-J Y K-K.</v>
      </c>
      <c r="F38" s="109" t="str">
        <f t="shared" si="2"/>
        <v>INSERT INTO ferreo (id, plano, descripcion, archivo) VALUES(32, 'PMDF-09-VI.8-612000-III-006-02922-P-00', 'VÍA DE 1435 - CON INCLINACIÓN 1/20 RIEL 115 R.E. CRUZAMIENTO TG. 0.13 CORTE J-J Y K-K.','PMDF-09-VI.8-612000-III-0039-02922-P-00.pdf');</v>
      </c>
    </row>
    <row r="39" spans="1:6" s="102" customFormat="1" ht="45" x14ac:dyDescent="0.25">
      <c r="A39" s="164">
        <f t="shared" si="0"/>
        <v>33</v>
      </c>
      <c r="B39" s="165" t="s">
        <v>796</v>
      </c>
      <c r="C39" s="165" t="s">
        <v>895</v>
      </c>
      <c r="D39" s="166" t="s">
        <v>795</v>
      </c>
      <c r="E39" s="167" t="str">
        <f t="shared" si="1"/>
        <v>VÍA DE 1435 - RIEL 115 R.E. DESVÍO TG. 0.13 Y TG. 0.20 DIVERSOS RIELES.</v>
      </c>
      <c r="F39" s="109" t="str">
        <f t="shared" si="2"/>
        <v>INSERT INTO ferreo (id, plano, descripcion, archivo) VALUES(33, 'PMDF-09-VI.8-612000-III-006-02923-P-00', 'VÍA DE 1435 - RIEL 115 R.E. DESVÍO TG. 0.13 Y TG. 0.20 DIVERSOS RIELES.','PMDF-09-VI.8-612000-III-0040-02923-P-00.pdf');</v>
      </c>
    </row>
    <row r="40" spans="1:6" s="102" customFormat="1" ht="45" x14ac:dyDescent="0.25">
      <c r="A40" s="164">
        <f t="shared" si="0"/>
        <v>34</v>
      </c>
      <c r="B40" s="165" t="s">
        <v>794</v>
      </c>
      <c r="C40" s="165" t="s">
        <v>896</v>
      </c>
      <c r="D40" s="166" t="s">
        <v>793</v>
      </c>
      <c r="E40" s="167" t="str">
        <f t="shared" si="1"/>
        <v>DURMIENTE DE CONCRETO TIPO MONOBLOQUE PARA RIEL 115 R.E.</v>
      </c>
      <c r="F40" s="109" t="str">
        <f t="shared" si="2"/>
        <v>INSERT INTO ferreo (id, plano, descripcion, archivo) VALUES(34, 'PMDF-09-VI.8612000-III-006-02925-P-00', 'DURMIENTE DE CONCRETO TIPO MONOBLOQUE PARA RIEL 115 R.E.','PMDF-09-VI.8-612000-III-0042-02925-P-00.pdf');</v>
      </c>
    </row>
    <row r="41" spans="1:6" s="102" customFormat="1" ht="30" x14ac:dyDescent="0.25">
      <c r="A41" s="164">
        <f t="shared" si="0"/>
        <v>35</v>
      </c>
      <c r="B41" s="165" t="s">
        <v>792</v>
      </c>
      <c r="C41" s="165" t="s">
        <v>897</v>
      </c>
      <c r="D41" s="166" t="s">
        <v>791</v>
      </c>
      <c r="E41" s="167" t="str">
        <f t="shared" si="1"/>
        <v>PERFIL DE RIEL 115 R.E. Y CONTRA-RIEL 33C-1.</v>
      </c>
      <c r="F41" s="109" t="str">
        <f t="shared" si="2"/>
        <v>INSERT INTO ferreo (id, plano, descripcion, archivo) VALUES(35, 'PMDF-09-VI.8-612000-III-006-02926-P-00', 'PERFIL DE RIEL 115 R.E. Y CONTRA-RIEL 33C-1.','PMDF-09-VI.8-612000-III-0043-02926-P-00.pdf');</v>
      </c>
    </row>
    <row r="42" spans="1:6" s="102" customFormat="1" ht="45" x14ac:dyDescent="0.25">
      <c r="A42" s="164">
        <f t="shared" si="0"/>
        <v>36</v>
      </c>
      <c r="B42" s="165" t="s">
        <v>790</v>
      </c>
      <c r="C42" s="165" t="s">
        <v>898</v>
      </c>
      <c r="D42" s="166" t="s">
        <v>789</v>
      </c>
      <c r="E42" s="167" t="str">
        <f t="shared" si="1"/>
        <v>VÍA DE 1435 CON RIELES 115 R.E. 1:20 -AM71 AGUJA TG. 0.20 ENSAMBLE.</v>
      </c>
      <c r="F42" s="109" t="str">
        <f t="shared" si="2"/>
        <v>INSERT INTO ferreo (id, plano, descripcion, archivo) VALUES(36, 'PMDF-09-VI.8-612000-III-006-02928-P-00', 'VÍA DE 1435 CON RIELES 115 R.E. 1:20 -AM71 AGUJA TG. 0.20 ENSAMBLE.','PMDF-09-VI.8-612000-III-0045-02928-P-00.pdf');</v>
      </c>
    </row>
    <row r="43" spans="1:6" s="102" customFormat="1" ht="90" x14ac:dyDescent="0.25">
      <c r="A43" s="164">
        <f t="shared" si="0"/>
        <v>37</v>
      </c>
      <c r="B43" s="165" t="s">
        <v>788</v>
      </c>
      <c r="C43" s="165" t="s">
        <v>899</v>
      </c>
      <c r="D43" s="166" t="s">
        <v>787</v>
      </c>
      <c r="E43" s="167" t="str">
        <f t="shared" si="1"/>
        <v>VÍA DE 1435 CON INCLINACIÓN 1/20 -RIELES 115 R.E. MEDIA AGUJA A LA IZQUIERDA EN DEVIACIÓN A LA DERECHA TG. 0.20 ESQUEMA DE MONTAJE.</v>
      </c>
      <c r="F43" s="109" t="str">
        <f t="shared" si="2"/>
        <v>INSERT INTO ferreo (id, plano, descripcion, archivo) VALUES(37, 'PMDF-09-VI.8-612000-III-006-02523-P-00', 'VÍA DE 1435 CON INCLINACIÓN 1/20 -RIELES 115 R.E. MEDIA AGUJA A LA IZQUIERDA EN DEVIACIÓN A LA DERECHA TG. 0.20 ESQUEMA DE MONTAJE.','PMDF-09-VI.8-612000-III-0046-02523-P-00.pdf');</v>
      </c>
    </row>
    <row r="44" spans="1:6" s="102" customFormat="1" ht="90" x14ac:dyDescent="0.25">
      <c r="A44" s="164">
        <f t="shared" si="0"/>
        <v>38</v>
      </c>
      <c r="B44" s="165" t="s">
        <v>786</v>
      </c>
      <c r="C44" s="165" t="s">
        <v>900</v>
      </c>
      <c r="D44" s="166" t="s">
        <v>785</v>
      </c>
      <c r="E44" s="167" t="str">
        <f t="shared" si="1"/>
        <v>VÍA DE 1435 CON INCLINACIÓN 1/20 - RIELES 115 R.E. MEDIA AGUJA A LA DERECHA EN DESVIACIÓN A LA DERECHA TG. 0.20 ESQUEMA DE MONTAJE.</v>
      </c>
      <c r="F44" s="109" t="str">
        <f t="shared" si="2"/>
        <v>INSERT INTO ferreo (id, plano, descripcion, archivo) VALUES(38, 'PMDF-09-VI.8-612000-III-006-02930-P-00', 'VÍA DE 1435 CON INCLINACIÓN 1/20 - RIELES 115 R.E. MEDIA AGUJA A LA DERECHA EN DESVIACIÓN A LA DERECHA TG. 0.20 ESQUEMA DE MONTAJE.','PMDF-09-VI.8-612000-III-0047-02930-P-00.pdf');</v>
      </c>
    </row>
    <row r="45" spans="1:6" s="102" customFormat="1" ht="75" x14ac:dyDescent="0.25">
      <c r="A45" s="164">
        <f t="shared" si="0"/>
        <v>39</v>
      </c>
      <c r="B45" s="165" t="s">
        <v>901</v>
      </c>
      <c r="C45" s="165" t="s">
        <v>901</v>
      </c>
      <c r="D45" s="166" t="s">
        <v>784</v>
      </c>
      <c r="E45" s="167" t="str">
        <f t="shared" si="1"/>
        <v>DETALLES DEL PEQUEÑO MATERIAL DE FIJACIÓN PARA RIEL 115 R.E. EN PLATAFORMA DE CONCRETO Y FOSAS.</v>
      </c>
      <c r="F45" s="109" t="str">
        <f t="shared" si="2"/>
        <v>INSERT INTO ferreo (id, plano, descripcion, archivo) VALUES(39, 'PMDF-09-VI.8-612000-III-0049-02932-P-00', 'DETALLES DEL PEQUEÑO MATERIAL DE FIJACIÓN PARA RIEL 115 R.E. EN PLATAFORMA DE CONCRETO Y FOSAS.','PMDF-09-VI.8-612000-III-0049-02932-P-00.pdf');</v>
      </c>
    </row>
    <row r="46" spans="1:6" s="102" customFormat="1" ht="60" x14ac:dyDescent="0.25">
      <c r="A46" s="164">
        <f t="shared" si="0"/>
        <v>40</v>
      </c>
      <c r="B46" s="165" t="s">
        <v>902</v>
      </c>
      <c r="C46" s="165" t="s">
        <v>902</v>
      </c>
      <c r="D46" s="166" t="s">
        <v>783</v>
      </c>
      <c r="E46" s="167" t="str">
        <f t="shared" si="1"/>
        <v>TOPE DE ARENA COLOCADO AL FINAL DE LA VÍA SOBRE BALASTO EN LA ZONA DE DEPÓSITOS.</v>
      </c>
      <c r="F46" s="109" t="str">
        <f t="shared" si="2"/>
        <v>INSERT INTO ferreo (id, plano, descripcion, archivo) VALUES(40, 'PMDF-09-VI.8-612000-III-0059-02942-P-00', 'TOPE DE ARENA COLOCADO AL FINAL DE LA VÍA SOBRE BALASTO EN LA ZONA DE DEPÓSITOS.','PMDF-09-VI.8-612000-III-0059-02942-P-00.pdf');</v>
      </c>
    </row>
  </sheetData>
  <printOptions horizontalCentered="1"/>
  <pageMargins left="0.15748031496062992" right="0.15748031496062992" top="0.74803149606299213" bottom="0.55118110236220474" header="0.31496062992125984" footer="0.31496062992125984"/>
  <pageSetup scale="70" orientation="landscape" r:id="rId1"/>
  <headerFooter>
    <oddFooter>Página &amp;P</oddFooter>
  </headerFooter>
  <legacy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03"/>
  <sheetViews>
    <sheetView zoomScale="85" zoomScaleNormal="85" workbookViewId="0"/>
  </sheetViews>
  <sheetFormatPr baseColWidth="10" defaultRowHeight="15" x14ac:dyDescent="0.25"/>
  <cols>
    <col min="1" max="1" width="7.85546875" style="37" customWidth="1"/>
    <col min="2" max="2" width="30" style="37" customWidth="1"/>
    <col min="3" max="16384" width="11.42578125" style="37"/>
  </cols>
  <sheetData>
    <row r="1" spans="1:3" x14ac:dyDescent="0.25">
      <c r="A1" s="37">
        <v>1</v>
      </c>
      <c r="B1" s="37" t="s">
        <v>339</v>
      </c>
      <c r="C1" s="70" t="str">
        <f>+CONCATENATE("INSERT INTO detalles (id, detalles) VALUES(",A1,", '",B1,"');")</f>
        <v>INSERT INTO detalles (id, detalles) VALUES(1, 'DURMIENTE DE CONCRETO BIBLOCK TIPO "SO" CON PERNO DE 22 MM.');</v>
      </c>
    </row>
    <row r="2" spans="1:3" x14ac:dyDescent="0.25">
      <c r="A2" s="37">
        <v>2</v>
      </c>
      <c r="B2" s="37" t="s">
        <v>341</v>
      </c>
      <c r="C2" s="70" t="str">
        <f t="shared" ref="C2:C65" si="0">+CONCATENATE("INSERT INTO detalles (id, detalles) VALUES(",A2,", '",B2,"');")</f>
        <v>INSERT INTO detalles (id, detalles) VALUES(2, 'DURMIENTE DE CONCRETO MONOLITICO TIPO "S" CON PERNO DE 22 MM');</v>
      </c>
    </row>
    <row r="3" spans="1:3" x14ac:dyDescent="0.25">
      <c r="A3" s="37">
        <v>3</v>
      </c>
      <c r="B3" s="37" t="s">
        <v>342</v>
      </c>
      <c r="C3" s="70" t="str">
        <f t="shared" si="0"/>
        <v>INSERT INTO detalles (id, detalles) VALUES(3, 'DURMIENTE DE CONCRETO MONOLITICO TIPO "SO" CON PERNO DE 22 MM');</v>
      </c>
    </row>
    <row r="4" spans="1:3" x14ac:dyDescent="0.25">
      <c r="A4" s="37">
        <v>4</v>
      </c>
      <c r="B4" s="37" t="s">
        <v>158</v>
      </c>
      <c r="C4" s="70" t="str">
        <f t="shared" si="0"/>
        <v>INSERT INTO detalles (id, detalles) VALUES(4, 'COMUNICACIÓN TG. 0.13 DE 4.2 A DERECHA AJUSTE DE BARRA GUIA Y MONTAJES');</v>
      </c>
    </row>
    <row r="5" spans="1:3" x14ac:dyDescent="0.25">
      <c r="A5" s="37">
        <v>5</v>
      </c>
      <c r="B5" s="37" t="s">
        <v>159</v>
      </c>
      <c r="C5" s="70" t="str">
        <f t="shared" si="0"/>
        <v>INSERT INTO detalles (id, detalles) VALUES(5, 'COMUNICACIÓN TG. 0.13 DE 4.2 A IZQUIERDA AJUSTE DE BARRA GUIA Y MONTAJES');</v>
      </c>
    </row>
    <row r="6" spans="1:3" x14ac:dyDescent="0.25">
      <c r="A6" s="37">
        <v>6</v>
      </c>
      <c r="B6" s="37" t="s">
        <v>161</v>
      </c>
      <c r="C6" s="70" t="str">
        <f t="shared" si="0"/>
        <v>INSERT INTO detalles (id, detalles) VALUES(6, 'COMUNICACIÓN TG. 0.13 DE 4.2 A IZQUIERDA CON DESVIO A LA DERECHA AJUSTE DE BARRA GUIA Y MONTAJES');</v>
      </c>
    </row>
    <row r="7" spans="1:3" x14ac:dyDescent="0.25">
      <c r="A7" s="37">
        <v>7</v>
      </c>
      <c r="B7" s="37" t="s">
        <v>160</v>
      </c>
      <c r="C7" s="70" t="str">
        <f t="shared" si="0"/>
        <v>INSERT INTO detalles (id, detalles) VALUES(7, 'COMUNICACIÓN TG. 0.13 DE 4.2 A DERECHA CON DESVIO A LA IZQUIERDA AJUSTE DE BARRA GUIA Y MONTAJES');</v>
      </c>
    </row>
    <row r="8" spans="1:3" x14ac:dyDescent="0.25">
      <c r="A8" s="37">
        <v>8</v>
      </c>
      <c r="B8" s="37" t="s">
        <v>345</v>
      </c>
      <c r="C8" s="70" t="str">
        <f t="shared" si="0"/>
        <v>INSERT INTO detalles (id, detalles) VALUES(8, 'ZONA NEUTRA DE 3 BLOCKS AISLANTES CORTE EN "Z".');</v>
      </c>
    </row>
    <row r="9" spans="1:3" x14ac:dyDescent="0.25">
      <c r="A9" s="37">
        <v>9</v>
      </c>
      <c r="B9" s="37" t="s">
        <v>325</v>
      </c>
      <c r="C9" s="70" t="str">
        <f t="shared" si="0"/>
        <v>INSERT INTO detalles (id, detalles) VALUES(9, 'CORTE DE VIA RECTA CON TRENES EN TUNEL DURMIENTE DE CONCRETO.');</v>
      </c>
    </row>
    <row r="10" spans="1:3" x14ac:dyDescent="0.25">
      <c r="A10" s="37">
        <v>10</v>
      </c>
      <c r="B10" s="37" t="s">
        <v>326</v>
      </c>
      <c r="C10" s="70" t="str">
        <f t="shared" si="0"/>
        <v>INSERT INTO detalles (id, detalles) VALUES(10, 'CORTE DE VIA EN RECTA ELEVADA CON TRENES Y DURMIENTE DE CONCRETO.');</v>
      </c>
    </row>
    <row r="11" spans="1:3" x14ac:dyDescent="0.25">
      <c r="A11" s="37">
        <v>11</v>
      </c>
      <c r="B11" s="37" t="s">
        <v>324</v>
      </c>
      <c r="C11" s="70" t="str">
        <f t="shared" si="0"/>
        <v>INSERT INTO detalles (id, detalles) VALUES(11, 'CORTE DE VIA CURVA CON TRENES EN CAJON.');</v>
      </c>
    </row>
    <row r="12" spans="1:3" x14ac:dyDescent="0.25">
      <c r="A12" s="37">
        <v>12</v>
      </c>
      <c r="B12" s="37" t="s">
        <v>321</v>
      </c>
      <c r="C12" s="70" t="str">
        <f t="shared" si="0"/>
        <v>INSERT INTO detalles (id, detalles) VALUES(12, 'CORTE DE VIA EN ESTACION ELEVADA DE LINEA B CON ANDEN LATERAL.');</v>
      </c>
    </row>
    <row r="13" spans="1:3" x14ac:dyDescent="0.25">
      <c r="A13" s="37">
        <v>13</v>
      </c>
      <c r="B13" s="37" t="s">
        <v>323</v>
      </c>
      <c r="C13" s="70" t="str">
        <f t="shared" si="0"/>
        <v>INSERT INTO detalles (id, detalles) VALUES(13, 'CORTE DE VIA EN ESTACION SUPERFICIAL DE LINEA B CON ANDEN CENTRAL');</v>
      </c>
    </row>
    <row r="14" spans="1:3" x14ac:dyDescent="0.25">
      <c r="A14" s="37">
        <v>14</v>
      </c>
      <c r="B14" s="37" t="s">
        <v>452</v>
      </c>
      <c r="C14" s="70" t="str">
        <f t="shared" si="0"/>
        <v>INSERT INTO detalles (id, detalles) VALUES(14, 'CORTE DE VIA CURVA ELEVADA CON TRENES.');</v>
      </c>
    </row>
    <row r="15" spans="1:3" x14ac:dyDescent="0.25">
      <c r="A15" s="37">
        <v>15</v>
      </c>
      <c r="B15" s="37" t="s">
        <v>337</v>
      </c>
      <c r="C15" s="70" t="str">
        <f t="shared" si="0"/>
        <v>INSERT INTO detalles (id, detalles) VALUES(15, 'DURMIENTE DE CONCRETO BIBLOCK TIPO "O" CON PERNO DE 22 MM.');</v>
      </c>
    </row>
    <row r="16" spans="1:3" x14ac:dyDescent="0.25">
      <c r="A16" s="37">
        <v>16</v>
      </c>
      <c r="B16" s="37" t="s">
        <v>338</v>
      </c>
      <c r="C16" s="70" t="str">
        <f t="shared" si="0"/>
        <v>INSERT INTO detalles (id, detalles) VALUES(16, 'DURMIENTE DE CONCRETO BIBLOCK TIPO "S" CON PERNO DE 22 MM.');</v>
      </c>
    </row>
    <row r="17" spans="1:3" x14ac:dyDescent="0.25">
      <c r="A17" s="37">
        <v>17</v>
      </c>
      <c r="B17" s="37" t="s">
        <v>340</v>
      </c>
      <c r="C17" s="70" t="str">
        <f t="shared" si="0"/>
        <v>INSERT INTO detalles (id, detalles) VALUES(17, 'DURMIENTE DE CONCRETO MONOLITICO TIPO "O" CON PERNO DE 22 MM');</v>
      </c>
    </row>
    <row r="18" spans="1:3" x14ac:dyDescent="0.25">
      <c r="A18" s="37">
        <v>18</v>
      </c>
      <c r="B18" s="37" t="s">
        <v>371</v>
      </c>
      <c r="C18" s="70" t="str">
        <f t="shared" si="0"/>
        <v>INSERT INTO detalles (id, detalles) VALUES(18, 'JUNTA AISLANTE DE RIEL 80 LB/YD.');</v>
      </c>
    </row>
    <row r="19" spans="1:3" x14ac:dyDescent="0.25">
      <c r="A19" s="37">
        <v>18</v>
      </c>
      <c r="B19" s="37" t="s">
        <v>439</v>
      </c>
      <c r="C19" s="70" t="str">
        <f t="shared" si="0"/>
        <v>INSERT INTO detalles (id, detalles) VALUES(18, 'JUNTA AISLANTE DE PISTA METALICA.');</v>
      </c>
    </row>
    <row r="20" spans="1:3" x14ac:dyDescent="0.25">
      <c r="A20" s="37">
        <v>19</v>
      </c>
      <c r="B20" s="37" t="s">
        <v>385</v>
      </c>
      <c r="C20" s="70" t="str">
        <f t="shared" si="0"/>
        <v>INSERT INTO detalles (id, detalles) VALUES(19, 'VIA TIPO CON DURMIENTES DE CONCRETO EN RECTA.');</v>
      </c>
    </row>
    <row r="21" spans="1:3" x14ac:dyDescent="0.25">
      <c r="A21" s="37">
        <v>19</v>
      </c>
      <c r="B21" s="37" t="s">
        <v>386</v>
      </c>
      <c r="C21" s="70" t="str">
        <f t="shared" si="0"/>
        <v>INSERT INTO detalles (id, detalles) VALUES(19, 'VIA TIPO CON DURMIENTES DE CONCRETO EN CURVA.');</v>
      </c>
    </row>
    <row r="22" spans="1:3" x14ac:dyDescent="0.25">
      <c r="A22" s="37">
        <v>19</v>
      </c>
      <c r="B22" s="37" t="s">
        <v>440</v>
      </c>
      <c r="C22" s="70" t="str">
        <f t="shared" si="0"/>
        <v>INSERT INTO detalles (id, detalles) VALUES(19, 'DISTRIBUCION DE DURMIENTES DE CONCRETO EN RECTA.');</v>
      </c>
    </row>
    <row r="23" spans="1:3" x14ac:dyDescent="0.25">
      <c r="A23" s="37">
        <v>19</v>
      </c>
      <c r="B23" s="37" t="s">
        <v>441</v>
      </c>
      <c r="C23" s="70" t="str">
        <f t="shared" si="0"/>
        <v>INSERT INTO detalles (id, detalles) VALUES(19, 'DISTRIBUCION DE DURMIENTES DE CONCRETO EN CURVA.');</v>
      </c>
    </row>
    <row r="24" spans="1:3" x14ac:dyDescent="0.25">
      <c r="A24" s="37">
        <v>20</v>
      </c>
      <c r="B24" s="37" t="s">
        <v>455</v>
      </c>
      <c r="C24" s="70" t="str">
        <f t="shared" si="0"/>
        <v>INSERT INTO detalles (id, detalles) VALUES(20, 'COMUNICACIÓN TG. 0.13 DE 2.9 A DERECHA CONJUNTO ');</v>
      </c>
    </row>
    <row r="25" spans="1:3" x14ac:dyDescent="0.25">
      <c r="A25" s="37">
        <v>20</v>
      </c>
      <c r="B25" s="37" t="s">
        <v>166</v>
      </c>
      <c r="C25" s="70" t="str">
        <f t="shared" si="0"/>
        <v>INSERT INTO detalles (id, detalles) VALUES(20, 'COMUNICACIÓN TG. 0.13 DE 2.9 A DERECHA DISTRIBUCION DE DURMIENTES');</v>
      </c>
    </row>
    <row r="26" spans="1:3" x14ac:dyDescent="0.25">
      <c r="A26" s="37">
        <v>20</v>
      </c>
      <c r="B26" s="37" t="s">
        <v>457</v>
      </c>
      <c r="C26" s="70" t="str">
        <f t="shared" si="0"/>
        <v>INSERT INTO detalles (id, detalles) VALUES(20, 'COMUNICACIÓN TG. 0.13 DE 2.9 A DERECHA MONTAJES DE BARRA GUIA');</v>
      </c>
    </row>
    <row r="27" spans="1:3" x14ac:dyDescent="0.25">
      <c r="A27" s="37">
        <v>20</v>
      </c>
      <c r="B27" s="37" t="s">
        <v>458</v>
      </c>
      <c r="C27" s="70" t="str">
        <f t="shared" si="0"/>
        <v>INSERT INTO detalles (id, detalles) VALUES(20, 'COMUNICACIÓN TG. 0.13 DE 2.9 A DERECHA DIRECTRICES');</v>
      </c>
    </row>
    <row r="28" spans="1:3" x14ac:dyDescent="0.25">
      <c r="A28" s="37">
        <v>20</v>
      </c>
      <c r="B28" s="37" t="s">
        <v>459</v>
      </c>
      <c r="C28" s="70" t="str">
        <f t="shared" si="0"/>
        <v>INSERT INTO detalles (id, detalles) VALUES(20, 'COMUNICACIÓN TG. 0.13 DE 2.9 A DERECHA DIAGRAMA DE AGUJAS');</v>
      </c>
    </row>
    <row r="29" spans="1:3" x14ac:dyDescent="0.25">
      <c r="A29" s="37">
        <v>20</v>
      </c>
      <c r="B29" s="37" t="s">
        <v>460</v>
      </c>
      <c r="C29" s="70" t="str">
        <f t="shared" si="0"/>
        <v>INSERT INTO detalles (id, detalles) VALUES(20, 'COMUNICACIÓN TG. 0.13 DE 2.9 A DERECHA GEOMETRIA ');</v>
      </c>
    </row>
    <row r="30" spans="1:3" x14ac:dyDescent="0.25">
      <c r="A30" s="37">
        <v>21</v>
      </c>
      <c r="B30" s="37" t="s">
        <v>461</v>
      </c>
      <c r="C30" s="70" t="str">
        <f t="shared" si="0"/>
        <v>INSERT INTO detalles (id, detalles) VALUES(21, 'APARATO TG. 0.13 A DERECHA CONJUNTO ');</v>
      </c>
    </row>
    <row r="31" spans="1:3" x14ac:dyDescent="0.25">
      <c r="A31" s="37">
        <v>21</v>
      </c>
      <c r="B31" s="37" t="s">
        <v>462</v>
      </c>
      <c r="C31" s="70" t="str">
        <f t="shared" si="0"/>
        <v>INSERT INTO detalles (id, detalles) VALUES(21, 'APARATO TG. 0.13 A DERECHA DISTRIBUCION DE DURMIENTES');</v>
      </c>
    </row>
    <row r="32" spans="1:3" x14ac:dyDescent="0.25">
      <c r="A32" s="37">
        <v>21</v>
      </c>
      <c r="B32" s="37" t="s">
        <v>463</v>
      </c>
      <c r="C32" s="70" t="str">
        <f t="shared" si="0"/>
        <v>INSERT INTO detalles (id, detalles) VALUES(21, 'APARATO TG. 0.13 A DERECHA MONTAJES DE BARRA GUIA');</v>
      </c>
    </row>
    <row r="33" spans="1:3" x14ac:dyDescent="0.25">
      <c r="A33" s="37">
        <v>21</v>
      </c>
      <c r="B33" s="37" t="s">
        <v>464</v>
      </c>
      <c r="C33" s="70" t="str">
        <f t="shared" si="0"/>
        <v>INSERT INTO detalles (id, detalles) VALUES(21, 'APARATO TG. 0.13 A DERECHA DIRECTRICES');</v>
      </c>
    </row>
    <row r="34" spans="1:3" x14ac:dyDescent="0.25">
      <c r="A34" s="37">
        <v>21</v>
      </c>
      <c r="B34" s="37" t="s">
        <v>465</v>
      </c>
      <c r="C34" s="70" t="str">
        <f t="shared" si="0"/>
        <v>INSERT INTO detalles (id, detalles) VALUES(21, 'APARATO TG. 0.13 A DERECHA DIAGRAMA DE AGUJAS');</v>
      </c>
    </row>
    <row r="35" spans="1:3" x14ac:dyDescent="0.25">
      <c r="A35" s="37">
        <v>21</v>
      </c>
      <c r="B35" s="37" t="s">
        <v>466</v>
      </c>
      <c r="C35" s="70" t="str">
        <f t="shared" si="0"/>
        <v>INSERT INTO detalles (id, detalles) VALUES(21, 'APARATO TG. 0.13 A DERECHA GEOMETRIA ');</v>
      </c>
    </row>
    <row r="36" spans="1:3" x14ac:dyDescent="0.25">
      <c r="A36" s="37">
        <v>22</v>
      </c>
      <c r="B36" s="37" t="s">
        <v>344</v>
      </c>
      <c r="C36" s="70" t="str">
        <f t="shared" si="0"/>
        <v>INSERT INTO detalles (id, detalles) VALUES(22, 'CRUCETA DE BARRA GUIA EN VIA ORDINARIA.');</v>
      </c>
    </row>
    <row r="37" spans="1:3" x14ac:dyDescent="0.25">
      <c r="A37" s="37">
        <v>23</v>
      </c>
      <c r="B37" s="37" t="s">
        <v>468</v>
      </c>
      <c r="C37" s="70" t="str">
        <f t="shared" si="0"/>
        <v>INSERT INTO detalles (id, detalles) VALUES(23, 'APARATO TG. 0.20 A DERECHA CONJUNTO ');</v>
      </c>
    </row>
    <row r="38" spans="1:3" x14ac:dyDescent="0.25">
      <c r="A38" s="37">
        <v>23</v>
      </c>
      <c r="B38" s="37" t="s">
        <v>469</v>
      </c>
      <c r="C38" s="70" t="str">
        <f t="shared" si="0"/>
        <v>INSERT INTO detalles (id, detalles) VALUES(23, 'APARATO TG. 0.20 A DERECHA DISTRIBUCION DE DURMIENTES');</v>
      </c>
    </row>
    <row r="39" spans="1:3" x14ac:dyDescent="0.25">
      <c r="A39" s="37">
        <v>23</v>
      </c>
      <c r="B39" s="37" t="s">
        <v>470</v>
      </c>
      <c r="C39" s="70" t="str">
        <f t="shared" si="0"/>
        <v>INSERT INTO detalles (id, detalles) VALUES(23, 'APARATO TG. 0.20 A DERECHA MONTAJES DE BARRA GUIA');</v>
      </c>
    </row>
    <row r="40" spans="1:3" x14ac:dyDescent="0.25">
      <c r="A40" s="37">
        <v>23</v>
      </c>
      <c r="B40" s="37" t="s">
        <v>471</v>
      </c>
      <c r="C40" s="70" t="str">
        <f t="shared" si="0"/>
        <v>INSERT INTO detalles (id, detalles) VALUES(23, 'APARATO TG. 0.20 A DERECHA DIRECTRICES');</v>
      </c>
    </row>
    <row r="41" spans="1:3" x14ac:dyDescent="0.25">
      <c r="A41" s="37">
        <v>23</v>
      </c>
      <c r="B41" s="37" t="s">
        <v>472</v>
      </c>
      <c r="C41" s="70" t="str">
        <f t="shared" si="0"/>
        <v>INSERT INTO detalles (id, detalles) VALUES(23, 'APARATO TG. 0.20 A DERECHA GEOMETRIA ');</v>
      </c>
    </row>
    <row r="42" spans="1:3" x14ac:dyDescent="0.25">
      <c r="A42" s="37">
        <v>24</v>
      </c>
      <c r="B42" s="37" t="s">
        <v>373</v>
      </c>
      <c r="C42" s="70" t="str">
        <f t="shared" si="0"/>
        <v>INSERT INTO detalles (id, detalles) VALUES(24, 'JUNTA MECANICA DE RIEL 80 LB/YD.');</v>
      </c>
    </row>
    <row r="43" spans="1:3" x14ac:dyDescent="0.25">
      <c r="A43" s="37">
        <v>24</v>
      </c>
      <c r="B43" s="37" t="s">
        <v>442</v>
      </c>
      <c r="C43" s="70" t="str">
        <f t="shared" si="0"/>
        <v>INSERT INTO detalles (id, detalles) VALUES(24, 'JUNTA MECANICA DE PISTA METALICA.');</v>
      </c>
    </row>
    <row r="44" spans="1:3" x14ac:dyDescent="0.25">
      <c r="A44" s="37">
        <v>25</v>
      </c>
      <c r="B44" s="37" t="s">
        <v>473</v>
      </c>
      <c r="C44" s="70" t="str">
        <f t="shared" si="0"/>
        <v>INSERT INTO detalles (id, detalles) VALUES(25, 'APARATO TG. 0.13 A IZQUIERDA CONJUNTO ');</v>
      </c>
    </row>
    <row r="45" spans="1:3" x14ac:dyDescent="0.25">
      <c r="A45" s="37">
        <v>25</v>
      </c>
      <c r="B45" s="37" t="s">
        <v>474</v>
      </c>
      <c r="C45" s="70" t="str">
        <f t="shared" si="0"/>
        <v>INSERT INTO detalles (id, detalles) VALUES(25, 'APARATO TG. 0.13 A IZQUIERDA DISTRIBUCION DE DURMIENTES');</v>
      </c>
    </row>
    <row r="46" spans="1:3" x14ac:dyDescent="0.25">
      <c r="A46" s="37">
        <v>25</v>
      </c>
      <c r="B46" s="37" t="s">
        <v>475</v>
      </c>
      <c r="C46" s="70" t="str">
        <f t="shared" si="0"/>
        <v>INSERT INTO detalles (id, detalles) VALUES(25, 'APARATO TG. 0.13 A IZQUIERDA MONTAJES DE BARRA GUIA');</v>
      </c>
    </row>
    <row r="47" spans="1:3" x14ac:dyDescent="0.25">
      <c r="A47" s="37">
        <v>25</v>
      </c>
      <c r="B47" s="37" t="s">
        <v>476</v>
      </c>
      <c r="C47" s="70" t="str">
        <f t="shared" si="0"/>
        <v>INSERT INTO detalles (id, detalles) VALUES(25, 'APARATO TG. 0.13 A IZQUIERDA DIRECTRICES');</v>
      </c>
    </row>
    <row r="48" spans="1:3" x14ac:dyDescent="0.25">
      <c r="A48" s="37">
        <v>25</v>
      </c>
      <c r="B48" s="37" t="s">
        <v>477</v>
      </c>
      <c r="C48" s="70" t="str">
        <f t="shared" si="0"/>
        <v>INSERT INTO detalles (id, detalles) VALUES(25, 'APARATO TG. 0.13 A IZQUIERDA DIAGRAMA DE AGUJAS');</v>
      </c>
    </row>
    <row r="49" spans="1:3" x14ac:dyDescent="0.25">
      <c r="A49" s="37">
        <v>25</v>
      </c>
      <c r="B49" s="37" t="s">
        <v>478</v>
      </c>
      <c r="C49" s="70" t="str">
        <f t="shared" si="0"/>
        <v>INSERT INTO detalles (id, detalles) VALUES(25, 'APARATO TG. 0.13 A IZQUIERDA GEOMETRIA ');</v>
      </c>
    </row>
    <row r="50" spans="1:3" x14ac:dyDescent="0.25">
      <c r="A50" s="37">
        <v>26</v>
      </c>
      <c r="B50" s="37" t="s">
        <v>479</v>
      </c>
      <c r="C50" s="70" t="str">
        <f t="shared" si="0"/>
        <v>INSERT INTO detalles (id, detalles) VALUES(26, 'COMUNICACIÓN TG. 0.13 DE 3.15 A DERECHA CONJUNTO ');</v>
      </c>
    </row>
    <row r="51" spans="1:3" x14ac:dyDescent="0.25">
      <c r="A51" s="37">
        <v>26</v>
      </c>
      <c r="B51" s="37" t="s">
        <v>480</v>
      </c>
      <c r="C51" s="70" t="str">
        <f t="shared" si="0"/>
        <v>INSERT INTO detalles (id, detalles) VALUES(26, 'COMUNICACIÓN TG. 0.13 DE 3.15 A DERECHA DISTRIBUCION DE DURMIENTES');</v>
      </c>
    </row>
    <row r="52" spans="1:3" x14ac:dyDescent="0.25">
      <c r="A52" s="37">
        <v>26</v>
      </c>
      <c r="B52" s="37" t="s">
        <v>481</v>
      </c>
      <c r="C52" s="70" t="str">
        <f t="shared" si="0"/>
        <v>INSERT INTO detalles (id, detalles) VALUES(26, 'COMUNICACIÓN TG. 0.13 DE 3.15 A DERECHA MONTAJES DE BARRA GUIA');</v>
      </c>
    </row>
    <row r="53" spans="1:3" x14ac:dyDescent="0.25">
      <c r="A53" s="37">
        <v>26</v>
      </c>
      <c r="B53" s="37" t="s">
        <v>482</v>
      </c>
      <c r="C53" s="70" t="str">
        <f t="shared" si="0"/>
        <v>INSERT INTO detalles (id, detalles) VALUES(26, 'COMUNICACIÓN TG. 0.13 DE 3.15 A DERECHA DIRECTRICES');</v>
      </c>
    </row>
    <row r="54" spans="1:3" x14ac:dyDescent="0.25">
      <c r="A54" s="37">
        <v>26</v>
      </c>
      <c r="B54" s="37" t="s">
        <v>483</v>
      </c>
      <c r="C54" s="70" t="str">
        <f t="shared" si="0"/>
        <v>INSERT INTO detalles (id, detalles) VALUES(26, 'COMUNICACIÓN TG. 0.13 DE 3.15 A DERECHA DIAGRAMA DE AGUJAS');</v>
      </c>
    </row>
    <row r="55" spans="1:3" x14ac:dyDescent="0.25">
      <c r="A55" s="37">
        <v>26</v>
      </c>
      <c r="B55" s="37" t="s">
        <v>484</v>
      </c>
      <c r="C55" s="70" t="str">
        <f t="shared" si="0"/>
        <v>INSERT INTO detalles (id, detalles) VALUES(26, 'COMUNICACIÓN TG. 0.13 DE 3.15 A DERECHA GEOMETRIA ');</v>
      </c>
    </row>
    <row r="56" spans="1:3" x14ac:dyDescent="0.25">
      <c r="A56" s="37">
        <v>27</v>
      </c>
      <c r="B56" s="37" t="s">
        <v>485</v>
      </c>
      <c r="C56" s="70" t="str">
        <f t="shared" si="0"/>
        <v>INSERT INTO detalles (id, detalles) VALUES(27, 'COMUNICACIÓN TG. 0.13 DE 3.15 A IZQUIERDA CONJUNTO ');</v>
      </c>
    </row>
    <row r="57" spans="1:3" x14ac:dyDescent="0.25">
      <c r="A57" s="37">
        <v>27</v>
      </c>
      <c r="B57" s="37" t="s">
        <v>486</v>
      </c>
      <c r="C57" s="70" t="str">
        <f t="shared" si="0"/>
        <v>INSERT INTO detalles (id, detalles) VALUES(27, 'COMUNICACIÓN TG. 0.13 DE 3.15 A IZQUIERDA DISTRIBUCION DE DURMIENTES');</v>
      </c>
    </row>
    <row r="58" spans="1:3" x14ac:dyDescent="0.25">
      <c r="A58" s="37">
        <v>27</v>
      </c>
      <c r="B58" s="37" t="s">
        <v>487</v>
      </c>
      <c r="C58" s="70" t="str">
        <f t="shared" si="0"/>
        <v>INSERT INTO detalles (id, detalles) VALUES(27, 'COMUNICACIÓN TG. 0.13 DE 3.15 A IZQUIERDA MONTAJES DE BARRA GUIA');</v>
      </c>
    </row>
    <row r="59" spans="1:3" x14ac:dyDescent="0.25">
      <c r="A59" s="37">
        <v>27</v>
      </c>
      <c r="B59" s="37" t="s">
        <v>488</v>
      </c>
      <c r="C59" s="70" t="str">
        <f t="shared" si="0"/>
        <v>INSERT INTO detalles (id, detalles) VALUES(27, 'COMUNICACIÓN TG. 0.13 DE 3.15 A IZQUIERDA DIRECTRICES');</v>
      </c>
    </row>
    <row r="60" spans="1:3" x14ac:dyDescent="0.25">
      <c r="A60" s="37">
        <v>27</v>
      </c>
      <c r="B60" s="37" t="s">
        <v>489</v>
      </c>
      <c r="C60" s="70" t="str">
        <f t="shared" si="0"/>
        <v>INSERT INTO detalles (id, detalles) VALUES(27, 'COMUNICACIÓN TG. 0.13 DE 3.15 A IZQUIERDA DIAGRAMA DE AGUJAS');</v>
      </c>
    </row>
    <row r="61" spans="1:3" x14ac:dyDescent="0.25">
      <c r="A61" s="37">
        <v>27</v>
      </c>
      <c r="B61" s="37" t="s">
        <v>490</v>
      </c>
      <c r="C61" s="70" t="str">
        <f t="shared" si="0"/>
        <v>INSERT INTO detalles (id, detalles) VALUES(27, 'COMUNICACIÓN TG. 0.13 DE 3.15 A IZQUIERDA GEOMETRIA ');</v>
      </c>
    </row>
    <row r="62" spans="1:3" x14ac:dyDescent="0.25">
      <c r="A62" s="37">
        <v>28</v>
      </c>
      <c r="B62" s="37" t="s">
        <v>491</v>
      </c>
      <c r="C62" s="70" t="str">
        <f t="shared" si="0"/>
        <v>INSERT INTO detalles (id, detalles) VALUES(28, 'COMUNICACIÓN TG. 0.13 DE 4.2 A DERECHA CONJUNTO ');</v>
      </c>
    </row>
    <row r="63" spans="1:3" x14ac:dyDescent="0.25">
      <c r="A63" s="37">
        <v>28</v>
      </c>
      <c r="B63" s="37" t="s">
        <v>492</v>
      </c>
      <c r="C63" s="70" t="str">
        <f t="shared" si="0"/>
        <v>INSERT INTO detalles (id, detalles) VALUES(28, 'COMUNICACIÓN TG. 0.13 DE 4.2 A DERECHA DISTRIBUCION DE DURMIENTES');</v>
      </c>
    </row>
    <row r="64" spans="1:3" x14ac:dyDescent="0.25">
      <c r="A64" s="37">
        <v>28</v>
      </c>
      <c r="B64" s="37" t="s">
        <v>493</v>
      </c>
      <c r="C64" s="70" t="str">
        <f t="shared" si="0"/>
        <v>INSERT INTO detalles (id, detalles) VALUES(28, 'COMUNICACIÓN TG. 0.13 DE 4.2 A DERECHA MONTAJES DE BARRA GUIA');</v>
      </c>
    </row>
    <row r="65" spans="1:3" x14ac:dyDescent="0.25">
      <c r="A65" s="37">
        <v>28</v>
      </c>
      <c r="B65" s="37" t="s">
        <v>494</v>
      </c>
      <c r="C65" s="70" t="str">
        <f t="shared" si="0"/>
        <v>INSERT INTO detalles (id, detalles) VALUES(28, 'COMUNICACIÓN TG. 0.13 DE 4.2 A DERECHA DIRECTRICES');</v>
      </c>
    </row>
    <row r="66" spans="1:3" x14ac:dyDescent="0.25">
      <c r="A66" s="37">
        <v>28</v>
      </c>
      <c r="B66" s="37" t="s">
        <v>495</v>
      </c>
      <c r="C66" s="70" t="str">
        <f t="shared" ref="C66:C129" si="1">+CONCATENATE("INSERT INTO detalles (id, detalles) VALUES(",A66,", '",B66,"');")</f>
        <v>INSERT INTO detalles (id, detalles) VALUES(28, 'COMUNICACIÓN TG. 0.13 DE 4.2 A DERECHA DIAGRAMA DE AGUJAS');</v>
      </c>
    </row>
    <row r="67" spans="1:3" x14ac:dyDescent="0.25">
      <c r="A67" s="37">
        <v>28</v>
      </c>
      <c r="B67" s="37" t="s">
        <v>496</v>
      </c>
      <c r="C67" s="70" t="str">
        <f t="shared" si="1"/>
        <v>INSERT INTO detalles (id, detalles) VALUES(28, 'COMUNICACIÓN TG. 0.13 DE 4.2 A DERECHA GEOMETRIA ');</v>
      </c>
    </row>
    <row r="68" spans="1:3" x14ac:dyDescent="0.25">
      <c r="A68" s="37">
        <v>29</v>
      </c>
      <c r="B68" s="37" t="s">
        <v>497</v>
      </c>
      <c r="C68" s="70" t="str">
        <f t="shared" si="1"/>
        <v>INSERT INTO detalles (id, detalles) VALUES(29, 'COMUNICACIÓN TG. 0.13 DE 4.2 A IZQUIERDA CONJUNTO ');</v>
      </c>
    </row>
    <row r="69" spans="1:3" x14ac:dyDescent="0.25">
      <c r="A69" s="37">
        <v>29</v>
      </c>
      <c r="B69" s="37" t="s">
        <v>498</v>
      </c>
      <c r="C69" s="70" t="str">
        <f t="shared" si="1"/>
        <v>INSERT INTO detalles (id, detalles) VALUES(29, 'COMUNICACIÓN TG. 0.13 DE 4.2 A IZQUIERDA DISTRIBUCION DE DURMIENTES');</v>
      </c>
    </row>
    <row r="70" spans="1:3" x14ac:dyDescent="0.25">
      <c r="A70" s="37">
        <v>29</v>
      </c>
      <c r="B70" s="37" t="s">
        <v>499</v>
      </c>
      <c r="C70" s="70" t="str">
        <f t="shared" si="1"/>
        <v>INSERT INTO detalles (id, detalles) VALUES(29, 'COMUNICACIÓN TG. 0.13 DE 4.2 A IZQUIERDA MONTAJES DE BARRA GUIA');</v>
      </c>
    </row>
    <row r="71" spans="1:3" x14ac:dyDescent="0.25">
      <c r="A71" s="37">
        <v>29</v>
      </c>
      <c r="B71" s="37" t="s">
        <v>500</v>
      </c>
      <c r="C71" s="70" t="str">
        <f t="shared" si="1"/>
        <v>INSERT INTO detalles (id, detalles) VALUES(29, 'COMUNICACIÓN TG. 0.13 DE 4.2 A IZQUIERDA DIRECTRICES');</v>
      </c>
    </row>
    <row r="72" spans="1:3" x14ac:dyDescent="0.25">
      <c r="A72" s="37">
        <v>29</v>
      </c>
      <c r="B72" s="37" t="s">
        <v>501</v>
      </c>
      <c r="C72" s="70" t="str">
        <f t="shared" si="1"/>
        <v>INSERT INTO detalles (id, detalles) VALUES(29, 'COMUNICACIÓN TG. 0.13 DE 4.2 A IZQUIERDA DIAGRAMA DE AGUJAS');</v>
      </c>
    </row>
    <row r="73" spans="1:3" x14ac:dyDescent="0.25">
      <c r="A73" s="37">
        <v>29</v>
      </c>
      <c r="B73" s="37" t="s">
        <v>502</v>
      </c>
      <c r="C73" s="70" t="str">
        <f t="shared" si="1"/>
        <v>INSERT INTO detalles (id, detalles) VALUES(29, 'COMUNICACIÓN TG. 0.13 DE 4.2 A IZQUIERDA GEOMETRIA ');</v>
      </c>
    </row>
    <row r="74" spans="1:3" x14ac:dyDescent="0.25">
      <c r="A74" s="37">
        <v>30</v>
      </c>
      <c r="B74" s="37" t="s">
        <v>503</v>
      </c>
      <c r="C74" s="70" t="str">
        <f t="shared" si="1"/>
        <v>INSERT INTO detalles (id, detalles) VALUES(30, 'COMUNICACIÓN TG. 0.13 DE 4.2 A DERECHA CON DESVIO A IZQUIERDA CONJUNTO ');</v>
      </c>
    </row>
    <row r="75" spans="1:3" x14ac:dyDescent="0.25">
      <c r="A75" s="37">
        <v>30</v>
      </c>
      <c r="B75" s="37" t="s">
        <v>504</v>
      </c>
      <c r="C75" s="70" t="str">
        <f t="shared" si="1"/>
        <v>INSERT INTO detalles (id, detalles) VALUES(30, 'COMUNICACIÓN TG. 0.13 DE 4.2 A DERECHA CON DESVIO A IZQUIERDA DISTRIBUCION DE DURMIENTES');</v>
      </c>
    </row>
    <row r="76" spans="1:3" x14ac:dyDescent="0.25">
      <c r="A76" s="37">
        <v>30</v>
      </c>
      <c r="B76" s="37" t="s">
        <v>505</v>
      </c>
      <c r="C76" s="70" t="str">
        <f t="shared" si="1"/>
        <v>INSERT INTO detalles (id, detalles) VALUES(30, 'COMUNICACIÓN TG. 0.13 DE 4.2 A DERECHA CON DESVIO A IZQUIERDA MONTAJES DE BARRA GUIA');</v>
      </c>
    </row>
    <row r="77" spans="1:3" x14ac:dyDescent="0.25">
      <c r="A77" s="37">
        <v>30</v>
      </c>
      <c r="B77" s="37" t="s">
        <v>506</v>
      </c>
      <c r="C77" s="70" t="str">
        <f t="shared" si="1"/>
        <v>INSERT INTO detalles (id, detalles) VALUES(30, 'COMUNICACIÓN TG. 0.13 DE 4.2 A DERECHA CON DESVIO A IZQUIERDA DIRECTRICES');</v>
      </c>
    </row>
    <row r="78" spans="1:3" x14ac:dyDescent="0.25">
      <c r="A78" s="37">
        <v>30</v>
      </c>
      <c r="B78" s="37" t="s">
        <v>507</v>
      </c>
      <c r="C78" s="70" t="str">
        <f t="shared" si="1"/>
        <v>INSERT INTO detalles (id, detalles) VALUES(30, 'COMUNICACIÓN TG. 0.13 DE 4.2 A DERECHA CON DESVIO A IZQUIERDA DIAGRAMA DE AGUJAS');</v>
      </c>
    </row>
    <row r="79" spans="1:3" x14ac:dyDescent="0.25">
      <c r="A79" s="37">
        <v>30</v>
      </c>
      <c r="B79" s="37" t="s">
        <v>508</v>
      </c>
      <c r="C79" s="70" t="str">
        <f t="shared" si="1"/>
        <v>INSERT INTO detalles (id, detalles) VALUES(30, 'COMUNICACIÓN TG. 0.13 DE 4.2 A DERECHA CON DESVIO A IZQUIERDA GEOMETRIA ');</v>
      </c>
    </row>
    <row r="80" spans="1:3" x14ac:dyDescent="0.25">
      <c r="A80" s="37">
        <v>31</v>
      </c>
      <c r="B80" s="37" t="s">
        <v>510</v>
      </c>
      <c r="C80" s="70" t="str">
        <f t="shared" si="1"/>
        <v>INSERT INTO detalles (id, detalles) VALUES(31, 'COMUNICACIÓN TG. 0.13 DE 4.2 A IZQUIERDA CON DESVIO A DERECHA CONJUNTO ');</v>
      </c>
    </row>
    <row r="81" spans="1:3" x14ac:dyDescent="0.25">
      <c r="A81" s="37">
        <v>31</v>
      </c>
      <c r="B81" s="37" t="s">
        <v>511</v>
      </c>
      <c r="C81" s="70" t="str">
        <f t="shared" si="1"/>
        <v>INSERT INTO detalles (id, detalles) VALUES(31, 'COMUNICACIÓN TG. 0.13 DE 4.2 A IZQUIERDA CON DESVIO A DERECHA DISTRIBUCION DE DURMIENTES');</v>
      </c>
    </row>
    <row r="82" spans="1:3" x14ac:dyDescent="0.25">
      <c r="A82" s="37">
        <v>31</v>
      </c>
      <c r="B82" s="37" t="s">
        <v>512</v>
      </c>
      <c r="C82" s="70" t="str">
        <f t="shared" si="1"/>
        <v>INSERT INTO detalles (id, detalles) VALUES(31, 'COMUNICACIÓN TG. 0.13 DE 4.2 A IZQUIERDA CON DESVIO A DERECHA MONTAJES DE BARRA GUIA');</v>
      </c>
    </row>
    <row r="83" spans="1:3" x14ac:dyDescent="0.25">
      <c r="A83" s="37">
        <v>31</v>
      </c>
      <c r="B83" s="37" t="s">
        <v>513</v>
      </c>
      <c r="C83" s="70" t="str">
        <f t="shared" si="1"/>
        <v>INSERT INTO detalles (id, detalles) VALUES(31, 'COMUNICACIÓN TG. 0.13 DE 4.2 A IZQUIERDA CON DESVIO A DERECHA DIRECTRICES');</v>
      </c>
    </row>
    <row r="84" spans="1:3" x14ac:dyDescent="0.25">
      <c r="A84" s="37">
        <v>31</v>
      </c>
      <c r="B84" s="37" t="s">
        <v>514</v>
      </c>
      <c r="C84" s="70" t="str">
        <f t="shared" si="1"/>
        <v>INSERT INTO detalles (id, detalles) VALUES(31, 'COMUNICACIÓN TG. 0.13 DE 4.2 A IZQUIERDA CON DESVIO A DERECHA DIAGRAMA DE AGUJAS');</v>
      </c>
    </row>
    <row r="85" spans="1:3" x14ac:dyDescent="0.25">
      <c r="A85" s="37">
        <v>31</v>
      </c>
      <c r="B85" s="37" t="s">
        <v>515</v>
      </c>
      <c r="C85" s="70" t="str">
        <f t="shared" si="1"/>
        <v>INSERT INTO detalles (id, detalles) VALUES(31, 'COMUNICACIÓN TG. 0.13 DE 4.2 A IZQUIERDA CON DESVIO A DERECHA GEOMETRIA ');</v>
      </c>
    </row>
    <row r="86" spans="1:3" x14ac:dyDescent="0.25">
      <c r="A86" s="37">
        <v>32</v>
      </c>
      <c r="B86" s="37" t="s">
        <v>516</v>
      </c>
      <c r="C86" s="70" t="str">
        <f t="shared" si="1"/>
        <v>INSERT INTO detalles (id, detalles) VALUES(32, 'APARATO TG. 0.20 A IZQUIERDA CONJUNTO ');</v>
      </c>
    </row>
    <row r="87" spans="1:3" x14ac:dyDescent="0.25">
      <c r="A87" s="37">
        <v>32</v>
      </c>
      <c r="B87" s="37" t="s">
        <v>517</v>
      </c>
      <c r="C87" s="70" t="str">
        <f t="shared" si="1"/>
        <v>INSERT INTO detalles (id, detalles) VALUES(32, 'APARATO TG. 0.20 A IZQUIERDA DISTRIBUCION DE DURMIENTES');</v>
      </c>
    </row>
    <row r="88" spans="1:3" x14ac:dyDescent="0.25">
      <c r="A88" s="37">
        <v>32</v>
      </c>
      <c r="B88" s="37" t="s">
        <v>518</v>
      </c>
      <c r="C88" s="70" t="str">
        <f t="shared" si="1"/>
        <v>INSERT INTO detalles (id, detalles) VALUES(32, 'APARATO TG. 0.20 A IZQUIERDA MONTAJES DE BARRA GUIA');</v>
      </c>
    </row>
    <row r="89" spans="1:3" x14ac:dyDescent="0.25">
      <c r="A89" s="37">
        <v>32</v>
      </c>
      <c r="B89" s="37" t="s">
        <v>519</v>
      </c>
      <c r="C89" s="70" t="str">
        <f t="shared" si="1"/>
        <v>INSERT INTO detalles (id, detalles) VALUES(32, 'APARATO TG. 0.20 A IZQUIERDA DIRECTRICES');</v>
      </c>
    </row>
    <row r="90" spans="1:3" x14ac:dyDescent="0.25">
      <c r="A90" s="37">
        <v>32</v>
      </c>
      <c r="B90" s="37" t="s">
        <v>520</v>
      </c>
      <c r="C90" s="70" t="str">
        <f t="shared" si="1"/>
        <v>INSERT INTO detalles (id, detalles) VALUES(32, 'APARATO TG. 0.20 A IZQUIERDA GEOMETRIA ');</v>
      </c>
    </row>
    <row r="91" spans="1:3" x14ac:dyDescent="0.25">
      <c r="A91" s="37">
        <v>33</v>
      </c>
      <c r="B91" s="37" t="s">
        <v>521</v>
      </c>
      <c r="C91" s="70" t="str">
        <f t="shared" si="1"/>
        <v>INSERT INTO detalles (id, detalles) VALUES(33, 'APARATO TG. 0.13 A DERECHA PIEZA A PLANTA ');</v>
      </c>
    </row>
    <row r="92" spans="1:3" x14ac:dyDescent="0.25">
      <c r="A92" s="37">
        <v>33</v>
      </c>
      <c r="B92" s="37" t="s">
        <v>523</v>
      </c>
      <c r="C92" s="70" t="str">
        <f t="shared" si="1"/>
        <v>INSERT INTO detalles (id, detalles) VALUES(33, 'APARATO TG. 0.13 A DERECHA PIEZA A LATERAL');</v>
      </c>
    </row>
    <row r="93" spans="1:3" x14ac:dyDescent="0.25">
      <c r="A93" s="37">
        <v>33</v>
      </c>
      <c r="B93" s="37" t="s">
        <v>524</v>
      </c>
      <c r="C93" s="70" t="str">
        <f t="shared" si="1"/>
        <v>INSERT INTO detalles (id, detalles) VALUES(33, 'APARATO TG. 0.13 A DERECHA PIEZA A GEOMETRÍA');</v>
      </c>
    </row>
    <row r="94" spans="1:3" x14ac:dyDescent="0.25">
      <c r="A94" s="37">
        <v>34</v>
      </c>
      <c r="B94" s="37" t="s">
        <v>526</v>
      </c>
      <c r="C94" s="70" t="str">
        <f t="shared" si="1"/>
        <v>INSERT INTO detalles (id, detalles) VALUES(34, 'APARATO TG. 0.13 A DERECHA PIEZA B PLANTA ');</v>
      </c>
    </row>
    <row r="95" spans="1:3" x14ac:dyDescent="0.25">
      <c r="A95" s="37">
        <v>34</v>
      </c>
      <c r="B95" s="37" t="s">
        <v>527</v>
      </c>
      <c r="C95" s="70" t="str">
        <f t="shared" si="1"/>
        <v>INSERT INTO detalles (id, detalles) VALUES(34, 'APARATO TG. 0.13 A DERECHA PIEZA B LATERAL');</v>
      </c>
    </row>
    <row r="96" spans="1:3" x14ac:dyDescent="0.25">
      <c r="A96" s="37">
        <v>34</v>
      </c>
      <c r="B96" s="37" t="s">
        <v>528</v>
      </c>
      <c r="C96" s="70" t="str">
        <f t="shared" si="1"/>
        <v>INSERT INTO detalles (id, detalles) VALUES(34, 'APARATO TG. 0.13 A DERECHA PIEZA B GEOMETRÍA');</v>
      </c>
    </row>
    <row r="97" spans="1:3" x14ac:dyDescent="0.25">
      <c r="A97" s="37">
        <v>35</v>
      </c>
      <c r="B97" s="37" t="s">
        <v>529</v>
      </c>
      <c r="C97" s="70" t="str">
        <f t="shared" si="1"/>
        <v>INSERT INTO detalles (id, detalles) VALUES(35, 'APARATO TG. 0.13 A DERECHA PIEZA D PLANTA ');</v>
      </c>
    </row>
    <row r="98" spans="1:3" x14ac:dyDescent="0.25">
      <c r="A98" s="37">
        <v>35</v>
      </c>
      <c r="B98" s="37" t="s">
        <v>530</v>
      </c>
      <c r="C98" s="70" t="str">
        <f t="shared" si="1"/>
        <v>INSERT INTO detalles (id, detalles) VALUES(35, 'APARATO TG. 0.13 A DERECHA PIEZA D LATERAL');</v>
      </c>
    </row>
    <row r="99" spans="1:3" x14ac:dyDescent="0.25">
      <c r="A99" s="37">
        <v>35</v>
      </c>
      <c r="B99" s="37" t="s">
        <v>531</v>
      </c>
      <c r="C99" s="70" t="str">
        <f t="shared" si="1"/>
        <v>INSERT INTO detalles (id, detalles) VALUES(35, 'APARATO TG. 0.13 A DERECHA PIEZA D GEOMETRÍA');</v>
      </c>
    </row>
    <row r="100" spans="1:3" x14ac:dyDescent="0.25">
      <c r="A100" s="37">
        <v>36</v>
      </c>
      <c r="B100" s="37" t="s">
        <v>532</v>
      </c>
      <c r="C100" s="70" t="str">
        <f t="shared" si="1"/>
        <v>INSERT INTO detalles (id, detalles) VALUES(36, 'APARATO TG. 0.13 A DERECHA PIEZA E PLANTA ');</v>
      </c>
    </row>
    <row r="101" spans="1:3" x14ac:dyDescent="0.25">
      <c r="A101" s="37">
        <v>36</v>
      </c>
      <c r="B101" s="37" t="s">
        <v>533</v>
      </c>
      <c r="C101" s="70" t="str">
        <f t="shared" si="1"/>
        <v>INSERT INTO detalles (id, detalles) VALUES(36, 'APARATO TG. 0.13 A DERECHA PIEZA E LATERAL');</v>
      </c>
    </row>
    <row r="102" spans="1:3" x14ac:dyDescent="0.25">
      <c r="A102" s="37">
        <v>36</v>
      </c>
      <c r="B102" s="37" t="s">
        <v>534</v>
      </c>
      <c r="C102" s="70" t="str">
        <f t="shared" si="1"/>
        <v>INSERT INTO detalles (id, detalles) VALUES(36, 'APARATO TG. 0.13 A DERECHA PIEZA E GEOMETRÍA');</v>
      </c>
    </row>
    <row r="103" spans="1:3" x14ac:dyDescent="0.25">
      <c r="A103" s="37">
        <v>37</v>
      </c>
      <c r="B103" s="37" t="s">
        <v>535</v>
      </c>
      <c r="C103" s="70" t="str">
        <f t="shared" si="1"/>
        <v>INSERT INTO detalles (id, detalles) VALUES(37, 'APARATO TG. 0.13 A DERECHA PIEZA E CORTES ');</v>
      </c>
    </row>
    <row r="104" spans="1:3" x14ac:dyDescent="0.25">
      <c r="A104" s="37">
        <v>38</v>
      </c>
      <c r="B104" s="37" t="s">
        <v>536</v>
      </c>
      <c r="C104" s="70" t="str">
        <f t="shared" si="1"/>
        <v>INSERT INTO detalles (id, detalles) VALUES(38, 'APARATO TG. 0.13 A DERECHA PIEZA Z PLANTA');</v>
      </c>
    </row>
    <row r="105" spans="1:3" x14ac:dyDescent="0.25">
      <c r="A105" s="37">
        <v>38</v>
      </c>
      <c r="B105" s="37" t="s">
        <v>537</v>
      </c>
      <c r="C105" s="70" t="str">
        <f t="shared" si="1"/>
        <v>INSERT INTO detalles (id, detalles) VALUES(38, 'APARATO TG. 0.13 A DERECHA PIEZA Z CORTES');</v>
      </c>
    </row>
    <row r="106" spans="1:3" x14ac:dyDescent="0.25">
      <c r="A106" s="37">
        <v>39</v>
      </c>
      <c r="B106" s="37" t="s">
        <v>538</v>
      </c>
      <c r="C106" s="70" t="str">
        <f t="shared" si="1"/>
        <v>INSERT INTO detalles (id, detalles) VALUES(39, 'APARATO TG. 0.20 A DERECHA PIEZA D PLANTA ');</v>
      </c>
    </row>
    <row r="107" spans="1:3" x14ac:dyDescent="0.25">
      <c r="A107" s="37">
        <v>39</v>
      </c>
      <c r="B107" s="37" t="s">
        <v>539</v>
      </c>
      <c r="C107" s="70" t="str">
        <f t="shared" si="1"/>
        <v>INSERT INTO detalles (id, detalles) VALUES(39, 'APARATO TG. 0.20 A DERECHA PIEZA D LATERAL');</v>
      </c>
    </row>
    <row r="108" spans="1:3" x14ac:dyDescent="0.25">
      <c r="A108" s="37">
        <v>39</v>
      </c>
      <c r="B108" s="37" t="s">
        <v>540</v>
      </c>
      <c r="C108" s="70" t="str">
        <f t="shared" si="1"/>
        <v>INSERT INTO detalles (id, detalles) VALUES(39, 'APARATO TG. 0.20 A DERECHA PIEZA D GEOMETRÍA');</v>
      </c>
    </row>
    <row r="109" spans="1:3" x14ac:dyDescent="0.25">
      <c r="A109" s="37">
        <v>40</v>
      </c>
      <c r="B109" s="37" t="s">
        <v>541</v>
      </c>
      <c r="C109" s="70" t="str">
        <f t="shared" si="1"/>
        <v>INSERT INTO detalles (id, detalles) VALUES(40, 'APARATO TG. 0.20 A DERECHA PIEZA D CORTES');</v>
      </c>
    </row>
    <row r="110" spans="1:3" x14ac:dyDescent="0.25">
      <c r="A110" s="37">
        <v>41</v>
      </c>
      <c r="B110" s="37" t="s">
        <v>152</v>
      </c>
      <c r="C110" s="70" t="str">
        <f t="shared" si="1"/>
        <v>INSERT INTO detalles (id, detalles) VALUES(41, 'CERROJO INDIVIDUAL COLOCACIÓN');</v>
      </c>
    </row>
    <row r="111" spans="1:3" x14ac:dyDescent="0.25">
      <c r="A111" s="37">
        <v>42</v>
      </c>
      <c r="B111" s="37" t="s">
        <v>150</v>
      </c>
      <c r="C111" s="70" t="str">
        <f t="shared" si="1"/>
        <v>INSERT INTO detalles (id, detalles) VALUES(42, 'CERROJO AXIAL COLOCACIÓN');</v>
      </c>
    </row>
    <row r="112" spans="1:3" x14ac:dyDescent="0.25">
      <c r="A112" s="37">
        <v>43</v>
      </c>
      <c r="B112" s="37" t="s">
        <v>364</v>
      </c>
      <c r="C112" s="70" t="str">
        <f t="shared" si="1"/>
        <v>INSERT INTO detalles (id, detalles) VALUES(43, 'PERFIL DE RIEL DE 80 LB/YD.');</v>
      </c>
    </row>
    <row r="113" spans="1:3" x14ac:dyDescent="0.25">
      <c r="A113" s="37">
        <v>43</v>
      </c>
      <c r="B113" s="37" t="s">
        <v>365</v>
      </c>
      <c r="C113" s="70" t="str">
        <f t="shared" si="1"/>
        <v>INSERT INTO detalles (id, detalles) VALUES(43, 'PERFIL DE RIEL DE 100 RE.');</v>
      </c>
    </row>
    <row r="114" spans="1:3" x14ac:dyDescent="0.25">
      <c r="A114" s="37">
        <v>43</v>
      </c>
      <c r="B114" s="37" t="s">
        <v>367</v>
      </c>
      <c r="C114" s="70" t="str">
        <f t="shared" si="1"/>
        <v>INSERT INTO detalles (id, detalles) VALUES(43, 'PERFIL DE PISTA DE RODAMIENTO.');</v>
      </c>
    </row>
    <row r="115" spans="1:3" x14ac:dyDescent="0.25">
      <c r="A115" s="37">
        <v>43</v>
      </c>
      <c r="B115" s="37" t="s">
        <v>443</v>
      </c>
      <c r="C115" s="70" t="str">
        <f t="shared" si="1"/>
        <v>INSERT INTO detalles (id, detalles) VALUES(43, 'PERFIL DE BARRA GUIA');</v>
      </c>
    </row>
    <row r="116" spans="1:3" x14ac:dyDescent="0.25">
      <c r="A116" s="37">
        <v>44</v>
      </c>
      <c r="B116" s="37" t="s">
        <v>329</v>
      </c>
      <c r="C116" s="70" t="str">
        <f t="shared" si="1"/>
        <v>INSERT INTO detalles (id, detalles) VALUES(44, 'DURMIENTES DE MADERA PARA RECTA Y CURVA CON RIEL DE 80 LB/YD');</v>
      </c>
    </row>
    <row r="117" spans="1:3" x14ac:dyDescent="0.25">
      <c r="A117" s="37">
        <v>45</v>
      </c>
      <c r="B117" s="37" t="s">
        <v>346</v>
      </c>
      <c r="C117" s="70" t="str">
        <f t="shared" si="1"/>
        <v>INSERT INTO detalles (id, detalles) VALUES(45, 'ZONA NEUTRA DE 4 BLOCKS AISLANTES CORTE EN "Z".');</v>
      </c>
    </row>
    <row r="118" spans="1:3" x14ac:dyDescent="0.25">
      <c r="A118" s="37">
        <v>46</v>
      </c>
      <c r="B118" s="37" t="s">
        <v>543</v>
      </c>
      <c r="C118" s="70" t="str">
        <f t="shared" si="1"/>
        <v>INSERT INTO detalles (id, detalles) VALUES(46, 'APARATO TG. 0.13 A DERECHA PIEZA B CORTES ');</v>
      </c>
    </row>
    <row r="119" spans="1:3" x14ac:dyDescent="0.25">
      <c r="A119" s="37">
        <v>47</v>
      </c>
      <c r="B119" s="37" t="s">
        <v>545</v>
      </c>
      <c r="C119" s="70" t="str">
        <f t="shared" si="1"/>
        <v>INSERT INTO detalles (id, detalles) VALUES(47, 'APARATO TG. 0.13 A DERECHA PIEZA A CORTES ');</v>
      </c>
    </row>
    <row r="120" spans="1:3" x14ac:dyDescent="0.25">
      <c r="A120" s="37">
        <v>48</v>
      </c>
      <c r="B120" s="37" t="s">
        <v>547</v>
      </c>
      <c r="C120" s="70" t="str">
        <f t="shared" si="1"/>
        <v>INSERT INTO detalles (id, detalles) VALUES(48, 'APARATO TG. 0.13 A DERECHA PIEZA D CORTES ');</v>
      </c>
    </row>
    <row r="121" spans="1:3" x14ac:dyDescent="0.25">
      <c r="A121" s="37">
        <v>49</v>
      </c>
      <c r="B121" s="37" t="s">
        <v>549</v>
      </c>
      <c r="C121" s="70" t="str">
        <f t="shared" si="1"/>
        <v>INSERT INTO detalles (id, detalles) VALUES(49, 'APARATO TG. 0.13 A DERECHA PIEZA G CORTES ');</v>
      </c>
    </row>
    <row r="122" spans="1:3" x14ac:dyDescent="0.25">
      <c r="A122" s="37">
        <v>50</v>
      </c>
      <c r="B122" s="37" t="s">
        <v>551</v>
      </c>
      <c r="C122" s="70" t="str">
        <f t="shared" si="1"/>
        <v>INSERT INTO detalles (id, detalles) VALUES(50, 'APARATO TG. 0.13 A DERECHA PIEZA G PLANTA ');</v>
      </c>
    </row>
    <row r="123" spans="1:3" x14ac:dyDescent="0.25">
      <c r="A123" s="37">
        <v>50</v>
      </c>
      <c r="B123" s="37" t="s">
        <v>552</v>
      </c>
      <c r="C123" s="70" t="str">
        <f t="shared" si="1"/>
        <v>INSERT INTO detalles (id, detalles) VALUES(50, 'APARATO TG. 0.13 A DERECHA PIEZA G LATERAL');</v>
      </c>
    </row>
    <row r="124" spans="1:3" x14ac:dyDescent="0.25">
      <c r="A124" s="37">
        <v>50</v>
      </c>
      <c r="B124" s="37" t="s">
        <v>553</v>
      </c>
      <c r="C124" s="70" t="str">
        <f t="shared" si="1"/>
        <v>INSERT INTO detalles (id, detalles) VALUES(50, 'APARATO TG. 0.13 A DERECHA PIEZA G GEOMETRÍA');</v>
      </c>
    </row>
    <row r="125" spans="1:3" x14ac:dyDescent="0.25">
      <c r="A125" s="37">
        <v>51</v>
      </c>
      <c r="B125" s="37" t="s">
        <v>330</v>
      </c>
      <c r="C125" s="70" t="str">
        <f t="shared" si="1"/>
        <v>INSERT INTO detalles (id, detalles) VALUES(51, 'DURMIENTES DE MADERA PARA RECTA Y CURVA CON RIEL DE 100 RE.');</v>
      </c>
    </row>
    <row r="126" spans="1:3" x14ac:dyDescent="0.25">
      <c r="A126" s="37">
        <v>52</v>
      </c>
      <c r="B126" s="37" t="s">
        <v>554</v>
      </c>
      <c r="C126" s="70" t="str">
        <f t="shared" si="1"/>
        <v>INSERT INTO detalles (id, detalles) VALUES(52, 'APARATO TG. 0.20 AGUJA CURVA PLANTA');</v>
      </c>
    </row>
    <row r="127" spans="1:3" x14ac:dyDescent="0.25">
      <c r="A127" s="37">
        <v>52</v>
      </c>
      <c r="B127" s="37" t="s">
        <v>555</v>
      </c>
      <c r="C127" s="70" t="str">
        <f t="shared" si="1"/>
        <v>INSERT INTO detalles (id, detalles) VALUES(52, 'APARATO TG. 0.20 AGUJA CURVA CORTES');</v>
      </c>
    </row>
    <row r="128" spans="1:3" x14ac:dyDescent="0.25">
      <c r="A128" s="37">
        <v>53</v>
      </c>
      <c r="B128" s="37" t="s">
        <v>375</v>
      </c>
      <c r="C128" s="70" t="str">
        <f t="shared" si="1"/>
        <v>INSERT INTO detalles (id, detalles) VALUES(53, 'JUNTA MECANICA DE RIEL 80 LB/YD LINEA B.');</v>
      </c>
    </row>
    <row r="129" spans="1:3" x14ac:dyDescent="0.25">
      <c r="A129" s="37">
        <v>53</v>
      </c>
      <c r="B129" s="37" t="s">
        <v>444</v>
      </c>
      <c r="C129" s="70" t="str">
        <f t="shared" si="1"/>
        <v>INSERT INTO detalles (id, detalles) VALUES(53, 'JUNTA MECANICA DE PISTA METALICA DE LINEA B.');</v>
      </c>
    </row>
    <row r="130" spans="1:3" x14ac:dyDescent="0.25">
      <c r="A130" s="37">
        <v>54</v>
      </c>
      <c r="B130" s="37" t="s">
        <v>557</v>
      </c>
      <c r="C130" s="70" t="str">
        <f t="shared" ref="C130:C193" si="2">+CONCATENATE("INSERT INTO detalles (id, detalles) VALUES(",A130,", '",B130,"');")</f>
        <v>INSERT INTO detalles (id, detalles) VALUES(54, 'APARATO TG. 0.13 A DERECHA AGUJA CURVA PLANTA');</v>
      </c>
    </row>
    <row r="131" spans="1:3" x14ac:dyDescent="0.25">
      <c r="A131" s="37">
        <v>54</v>
      </c>
      <c r="B131" s="37" t="s">
        <v>558</v>
      </c>
      <c r="C131" s="70" t="str">
        <f t="shared" si="2"/>
        <v>INSERT INTO detalles (id, detalles) VALUES(54, 'APARATO TG. 0.13 A DERECHA AGUJA CURVA CORTES');</v>
      </c>
    </row>
    <row r="132" spans="1:3" x14ac:dyDescent="0.25">
      <c r="A132" s="37">
        <v>55</v>
      </c>
      <c r="B132" s="37" t="s">
        <v>559</v>
      </c>
      <c r="C132" s="70" t="str">
        <f t="shared" si="2"/>
        <v>INSERT INTO detalles (id, detalles) VALUES(55, 'APARATO TG. 0.13 A DERECHA AGUJA RECTA PLANTA');</v>
      </c>
    </row>
    <row r="133" spans="1:3" x14ac:dyDescent="0.25">
      <c r="A133" s="37">
        <v>55</v>
      </c>
      <c r="B133" s="37" t="s">
        <v>560</v>
      </c>
      <c r="C133" s="70" t="str">
        <f t="shared" si="2"/>
        <v>INSERT INTO detalles (id, detalles) VALUES(55, 'APARATO TG. 0.13 A DERECHA AGUJA RECTA CORTES');</v>
      </c>
    </row>
    <row r="134" spans="1:3" x14ac:dyDescent="0.25">
      <c r="A134" s="37">
        <v>56</v>
      </c>
      <c r="B134" s="37" t="s">
        <v>561</v>
      </c>
      <c r="C134" s="70" t="str">
        <f t="shared" si="2"/>
        <v>INSERT INTO detalles (id, detalles) VALUES(56, 'APARATO TG. 0.13 A DERECHA AGUJA CURVA MAQUINADO');</v>
      </c>
    </row>
    <row r="135" spans="1:3" x14ac:dyDescent="0.25">
      <c r="A135" s="37">
        <v>56</v>
      </c>
      <c r="B135" s="37" t="s">
        <v>562</v>
      </c>
      <c r="C135" s="70" t="str">
        <f t="shared" si="2"/>
        <v>INSERT INTO detalles (id, detalles) VALUES(56, 'APARATO TG. 0.13 A DERECHA AGUJA RECTA MAQUINADO');</v>
      </c>
    </row>
    <row r="136" spans="1:3" x14ac:dyDescent="0.25">
      <c r="A136" s="37">
        <v>57</v>
      </c>
      <c r="B136" s="37" t="s">
        <v>563</v>
      </c>
      <c r="C136" s="70" t="str">
        <f t="shared" si="2"/>
        <v>INSERT INTO detalles (id, detalles) VALUES(57, 'APARATO TG. 0.20 AGUJA RECTA PLANTA');</v>
      </c>
    </row>
    <row r="137" spans="1:3" x14ac:dyDescent="0.25">
      <c r="A137" s="37">
        <v>57</v>
      </c>
      <c r="B137" s="37" t="s">
        <v>564</v>
      </c>
      <c r="C137" s="70" t="str">
        <f t="shared" si="2"/>
        <v>INSERT INTO detalles (id, detalles) VALUES(57, 'APARATO TG. 0.20 AGUJA RECTA CORTES');</v>
      </c>
    </row>
    <row r="138" spans="1:3" x14ac:dyDescent="0.25">
      <c r="A138" s="37">
        <v>58</v>
      </c>
      <c r="B138" s="37" t="s">
        <v>154</v>
      </c>
      <c r="C138" s="70" t="str">
        <f t="shared" si="2"/>
        <v>INSERT INTO detalles (id, detalles) VALUES(58, 'COMUNICACIÓN TG. 0.13 DE 2.9 A DERECHA AJUSTE DE BARRA GUIA Y MONTAJES');</v>
      </c>
    </row>
    <row r="139" spans="1:3" x14ac:dyDescent="0.25">
      <c r="A139" s="37">
        <v>59</v>
      </c>
      <c r="B139" s="37" t="s">
        <v>155</v>
      </c>
      <c r="C139" s="70" t="str">
        <f t="shared" si="2"/>
        <v>INSERT INTO detalles (id, detalles) VALUES(59, 'COMUNICACIÓN TG. 0.13 DE 2.9 A IZQUIERDA AJUSTE DE BARRA GUIA Y MONTAJES');</v>
      </c>
    </row>
    <row r="140" spans="1:3" x14ac:dyDescent="0.25">
      <c r="A140" s="37">
        <v>60</v>
      </c>
      <c r="B140" s="37" t="s">
        <v>376</v>
      </c>
      <c r="C140" s="70" t="str">
        <f t="shared" si="2"/>
        <v>INSERT INTO detalles (id, detalles) VALUES(60, 'JUNTA DE DILATACION DE RIEL 80 LB/YD.');</v>
      </c>
    </row>
    <row r="141" spans="1:3" x14ac:dyDescent="0.25">
      <c r="A141" s="37">
        <v>60</v>
      </c>
      <c r="B141" s="37" t="s">
        <v>378</v>
      </c>
      <c r="C141" s="70" t="str">
        <f t="shared" si="2"/>
        <v>INSERT INTO detalles (id, detalles) VALUES(60, 'JUNTA DE DILATACION DE PISTA METALICA.');</v>
      </c>
    </row>
    <row r="142" spans="1:3" x14ac:dyDescent="0.25">
      <c r="A142" s="37">
        <v>60</v>
      </c>
      <c r="B142" s="37" t="s">
        <v>445</v>
      </c>
      <c r="C142" s="70" t="str">
        <f t="shared" si="2"/>
        <v>INSERT INTO detalles (id, detalles) VALUES(60, 'JUNTA DE DILATACION DE BARRA GUIA.');</v>
      </c>
    </row>
    <row r="143" spans="1:3" x14ac:dyDescent="0.25">
      <c r="A143" s="37">
        <v>61</v>
      </c>
      <c r="B143" s="37" t="s">
        <v>171</v>
      </c>
      <c r="C143" s="70" t="str">
        <f t="shared" si="2"/>
        <v>INSERT INTO detalles (id, detalles) VALUES(61, 'COMUNICACIÓN TG. 0.13 DE 2.9 A IZQUIERDA CONJUNTO ');</v>
      </c>
    </row>
    <row r="144" spans="1:3" x14ac:dyDescent="0.25">
      <c r="A144" s="37">
        <v>61</v>
      </c>
      <c r="B144" s="37" t="s">
        <v>566</v>
      </c>
      <c r="C144" s="70" t="str">
        <f t="shared" si="2"/>
        <v>INSERT INTO detalles (id, detalles) VALUES(61, 'COMUNICACIÓN TG. 0.13 DE 2.9 A IZQUIERDA DISTRIBUCION DE DURMIENTES');</v>
      </c>
    </row>
    <row r="145" spans="1:3" x14ac:dyDescent="0.25">
      <c r="A145" s="37">
        <v>61</v>
      </c>
      <c r="B145" s="37" t="s">
        <v>567</v>
      </c>
      <c r="C145" s="70" t="str">
        <f t="shared" si="2"/>
        <v>INSERT INTO detalles (id, detalles) VALUES(61, 'COMUNICACIÓN TG. 0.13 DE 2.9 A IZQUIERDA MONTAJES DE BARRA GUIA');</v>
      </c>
    </row>
    <row r="146" spans="1:3" x14ac:dyDescent="0.25">
      <c r="A146" s="37">
        <v>61</v>
      </c>
      <c r="B146" s="37" t="s">
        <v>568</v>
      </c>
      <c r="C146" s="70" t="str">
        <f t="shared" si="2"/>
        <v>INSERT INTO detalles (id, detalles) VALUES(61, 'COMUNICACIÓN TG. 0.13 DE 2.9 A IZQUIERDA DIRECTRICES');</v>
      </c>
    </row>
    <row r="147" spans="1:3" x14ac:dyDescent="0.25">
      <c r="A147" s="37">
        <v>61</v>
      </c>
      <c r="B147" s="37" t="s">
        <v>569</v>
      </c>
      <c r="C147" s="70" t="str">
        <f t="shared" si="2"/>
        <v>INSERT INTO detalles (id, detalles) VALUES(61, 'COMUNICACIÓN TG. 0.13 DE 2.9 A IZQUIERDA DIAGRAMA DE AGUJAS');</v>
      </c>
    </row>
    <row r="148" spans="1:3" x14ac:dyDescent="0.25">
      <c r="A148" s="37">
        <v>61</v>
      </c>
      <c r="B148" s="37" t="s">
        <v>570</v>
      </c>
      <c r="C148" s="70" t="str">
        <f t="shared" si="2"/>
        <v>INSERT INTO detalles (id, detalles) VALUES(61, 'COMUNICACIÓN TG. 0.13 DE 2.9 A IZQUIERDA GEOMETRIA ');</v>
      </c>
    </row>
    <row r="149" spans="1:3" x14ac:dyDescent="0.25">
      <c r="A149" s="37">
        <v>62</v>
      </c>
      <c r="B149" s="37" t="s">
        <v>572</v>
      </c>
      <c r="C149" s="70" t="str">
        <f t="shared" si="2"/>
        <v>INSERT INTO detalles (id, detalles) VALUES(62, 'APARATO TG. 0.13 DE A DERECHA AJUSTE DE BARRA GUIA Y MONTAJES');</v>
      </c>
    </row>
    <row r="150" spans="1:3" x14ac:dyDescent="0.25">
      <c r="A150" s="37">
        <v>63</v>
      </c>
      <c r="B150" s="37" t="s">
        <v>574</v>
      </c>
      <c r="C150" s="70" t="str">
        <f t="shared" si="2"/>
        <v>INSERT INTO detalles (id, detalles) VALUES(63, 'APARATO TG. 0.13 DE A IZQUIERDA AJUSTE DE BARRA GUIA Y MONTAJES');</v>
      </c>
    </row>
    <row r="151" spans="1:3" x14ac:dyDescent="0.25">
      <c r="A151" s="37">
        <v>64</v>
      </c>
      <c r="B151" s="37" t="s">
        <v>575</v>
      </c>
      <c r="C151" s="70" t="str">
        <f t="shared" si="2"/>
        <v>INSERT INTO detalles (id, detalles) VALUES(64, 'APARATO TG. 0.20 A DERECHA AJUSTE DE BARRA GUIA Y MONTAJES');</v>
      </c>
    </row>
    <row r="152" spans="1:3" x14ac:dyDescent="0.25">
      <c r="A152" s="37">
        <v>64</v>
      </c>
      <c r="B152" s="37" t="s">
        <v>576</v>
      </c>
      <c r="C152" s="70" t="str">
        <f t="shared" si="2"/>
        <v>INSERT INTO detalles (id, detalles) VALUES(64, 'APARATO TG. 0.20 A IZQUIERDA AJUSTE DE BARRA GUIA Y MONTAJES');</v>
      </c>
    </row>
    <row r="153" spans="1:3" x14ac:dyDescent="0.25">
      <c r="A153" s="37">
        <v>65</v>
      </c>
      <c r="B153" s="37" t="s">
        <v>156</v>
      </c>
      <c r="C153" s="70" t="str">
        <f t="shared" si="2"/>
        <v>INSERT INTO detalles (id, detalles) VALUES(65, 'COMUNICACIÓN TG. 0.13 DE 3.15 A DERECHA AJUSTE DE BARRA GUIA Y MONTAJES');</v>
      </c>
    </row>
    <row r="154" spans="1:3" x14ac:dyDescent="0.25">
      <c r="A154" s="37">
        <v>66</v>
      </c>
      <c r="B154" s="37" t="s">
        <v>157</v>
      </c>
      <c r="C154" s="70" t="str">
        <f t="shared" si="2"/>
        <v>INSERT INTO detalles (id, detalles) VALUES(66, 'COMUNICACIÓN TG. 0.13 DE 3.15 A IZQUIERDA AJUSTE DE BARRA GUIA Y MONTAJES');</v>
      </c>
    </row>
    <row r="155" spans="1:3" x14ac:dyDescent="0.25">
      <c r="A155" s="37">
        <v>67</v>
      </c>
      <c r="B155" s="37" t="s">
        <v>318</v>
      </c>
      <c r="C155" s="70" t="str">
        <f t="shared" si="2"/>
        <v>INSERT INTO detalles (id, detalles) VALUES(67, 'CORTE DE VIA RECTA CON TRENES EN TUNEL.');</v>
      </c>
    </row>
    <row r="156" spans="1:3" x14ac:dyDescent="0.25">
      <c r="A156" s="37">
        <v>68</v>
      </c>
      <c r="B156" s="37" t="s">
        <v>320</v>
      </c>
      <c r="C156" s="70" t="str">
        <f t="shared" si="2"/>
        <v>INSERT INTO detalles (id, detalles) VALUES(68, 'CORTE DE VIA CURVA CON TRENES EN TUNEL DURMIENTE DE MADERA.');</v>
      </c>
    </row>
    <row r="157" spans="1:3" x14ac:dyDescent="0.25">
      <c r="A157" s="37">
        <v>69</v>
      </c>
      <c r="B157" s="37" t="s">
        <v>389</v>
      </c>
      <c r="C157" s="70" t="str">
        <f t="shared" si="2"/>
        <v>INSERT INTO detalles (id, detalles) VALUES(69, 'VIA TIPO CON DURMIENTES DE MADERA EN RECTA. ');</v>
      </c>
    </row>
    <row r="158" spans="1:3" x14ac:dyDescent="0.25">
      <c r="A158" s="37">
        <v>69</v>
      </c>
      <c r="B158" s="37" t="s">
        <v>390</v>
      </c>
      <c r="C158" s="70" t="str">
        <f t="shared" si="2"/>
        <v>INSERT INTO detalles (id, detalles) VALUES(69, 'VIA TIPO CON DURMIENTES DE MADERA EN CURVA.');</v>
      </c>
    </row>
    <row r="159" spans="1:3" x14ac:dyDescent="0.25">
      <c r="A159" s="37">
        <v>69</v>
      </c>
      <c r="B159" s="37" t="s">
        <v>392</v>
      </c>
      <c r="C159" s="70" t="str">
        <f t="shared" si="2"/>
        <v>INSERT INTO detalles (id, detalles) VALUES(69, 'DISTRIBUCION DE DURMIENTES DE MADERA EN RECTA.');</v>
      </c>
    </row>
    <row r="160" spans="1:3" x14ac:dyDescent="0.25">
      <c r="A160" s="37">
        <v>69</v>
      </c>
      <c r="B160" s="37" t="s">
        <v>446</v>
      </c>
      <c r="C160" s="70" t="str">
        <f t="shared" si="2"/>
        <v>INSERT INTO detalles (id, detalles) VALUES(69, 'DISTRIBUCION DE DURMIENTES DE MADERA EN CURVA.');</v>
      </c>
    </row>
    <row r="161" spans="1:3" x14ac:dyDescent="0.25">
      <c r="A161" s="37">
        <v>70</v>
      </c>
      <c r="B161" s="37" t="s">
        <v>384</v>
      </c>
      <c r="C161" s="70" t="str">
        <f t="shared" si="2"/>
        <v>INSERT INTO detalles (id, detalles) VALUES(70, 'CORTE DE UNA VIA CON DURMIENTE DE MADERA.');</v>
      </c>
    </row>
    <row r="162" spans="1:3" x14ac:dyDescent="0.25">
      <c r="A162" s="37">
        <v>70</v>
      </c>
      <c r="B162" s="37" t="s">
        <v>447</v>
      </c>
      <c r="C162" s="70" t="str">
        <f t="shared" si="2"/>
        <v>INSERT INTO detalles (id, detalles) VALUES(70, 'GEOMETRIA DE UNA VIA EN RECTA.');</v>
      </c>
    </row>
    <row r="163" spans="1:3" x14ac:dyDescent="0.25">
      <c r="A163" s="37">
        <v>71</v>
      </c>
      <c r="B163" s="37" t="s">
        <v>369</v>
      </c>
      <c r="C163" s="70" t="str">
        <f t="shared" si="2"/>
        <v>INSERT INTO detalles (id, detalles) VALUES(71, 'DURMIENTE DE MADERA TIPO "O" SIN MAQUINADO. ');</v>
      </c>
    </row>
    <row r="164" spans="1:3" x14ac:dyDescent="0.25">
      <c r="A164" s="37">
        <v>71</v>
      </c>
      <c r="B164" s="37" t="s">
        <v>448</v>
      </c>
      <c r="C164" s="70" t="str">
        <f t="shared" si="2"/>
        <v>INSERT INTO detalles (id, detalles) VALUES(71, 'DURMIENTE DE MADERA TIPO "S" SIN MAQUINADO. ');</v>
      </c>
    </row>
    <row r="165" spans="1:3" x14ac:dyDescent="0.25">
      <c r="A165" s="37">
        <v>72</v>
      </c>
      <c r="B165" s="37" t="s">
        <v>577</v>
      </c>
      <c r="C165" s="70" t="str">
        <f t="shared" si="2"/>
        <v>INSERT INTO detalles (id, detalles) VALUES(72, 'APARATO TG. 0.13 A DERECHA PIEZA Y PLANTA');</v>
      </c>
    </row>
    <row r="166" spans="1:3" x14ac:dyDescent="0.25">
      <c r="A166" s="37">
        <v>72</v>
      </c>
      <c r="B166" s="37" t="s">
        <v>578</v>
      </c>
      <c r="C166" s="70" t="str">
        <f t="shared" si="2"/>
        <v>INSERT INTO detalles (id, detalles) VALUES(72, 'APARATO TG. 0.13 A DERECHA PIEZA Y CORTES');</v>
      </c>
    </row>
    <row r="167" spans="1:3" x14ac:dyDescent="0.25">
      <c r="A167" s="37">
        <v>73</v>
      </c>
      <c r="B167" s="37" t="s">
        <v>580</v>
      </c>
      <c r="C167" s="70" t="str">
        <f t="shared" si="2"/>
        <v>INSERT INTO detalles (id, detalles) VALUES(73, 'APARATO TG. 0.13 A DERECHA PIEZA X PLANTA');</v>
      </c>
    </row>
    <row r="168" spans="1:3" x14ac:dyDescent="0.25">
      <c r="A168" s="37">
        <v>73</v>
      </c>
      <c r="B168" s="37" t="s">
        <v>581</v>
      </c>
      <c r="C168" s="70" t="str">
        <f t="shared" si="2"/>
        <v>INSERT INTO detalles (id, detalles) VALUES(73, 'APARATO TG. 0.13 A DERECHA PIEZA X CORTES');</v>
      </c>
    </row>
    <row r="169" spans="1:3" x14ac:dyDescent="0.25">
      <c r="A169" s="37">
        <v>74</v>
      </c>
      <c r="B169" s="37" t="s">
        <v>582</v>
      </c>
      <c r="C169" s="70" t="str">
        <f t="shared" si="2"/>
        <v>INSERT INTO detalles (id, detalles) VALUES(74, 'APARATO TG. 0.20 A DERECHA PIEZA A PLANTA ');</v>
      </c>
    </row>
    <row r="170" spans="1:3" x14ac:dyDescent="0.25">
      <c r="A170" s="37">
        <v>74</v>
      </c>
      <c r="B170" s="37" t="s">
        <v>583</v>
      </c>
      <c r="C170" s="70" t="str">
        <f t="shared" si="2"/>
        <v>INSERT INTO detalles (id, detalles) VALUES(74, 'APARATO TG. 0.20 A DERECHA PIEZA A LATERAL');</v>
      </c>
    </row>
    <row r="171" spans="1:3" x14ac:dyDescent="0.25">
      <c r="A171" s="37">
        <v>74</v>
      </c>
      <c r="B171" s="37" t="s">
        <v>584</v>
      </c>
      <c r="C171" s="70" t="str">
        <f t="shared" si="2"/>
        <v>INSERT INTO detalles (id, detalles) VALUES(74, 'APARATO TG. 0.20 A DERECHA PIEZA A GEOMETRÍA');</v>
      </c>
    </row>
    <row r="172" spans="1:3" x14ac:dyDescent="0.25">
      <c r="A172" s="37">
        <v>75</v>
      </c>
      <c r="B172" s="37" t="s">
        <v>585</v>
      </c>
      <c r="C172" s="70" t="str">
        <f t="shared" si="2"/>
        <v>INSERT INTO detalles (id, detalles) VALUES(75, 'APARATO TG. 0.20 A DERECHA PIEZA A CORTES');</v>
      </c>
    </row>
    <row r="173" spans="1:3" x14ac:dyDescent="0.25">
      <c r="A173" s="37">
        <v>76</v>
      </c>
      <c r="B173" s="37" t="s">
        <v>586</v>
      </c>
      <c r="C173" s="70" t="str">
        <f t="shared" si="2"/>
        <v>INSERT INTO detalles (id, detalles) VALUES(76, 'APARATO TG. 0.20 A DERECHA PIEZA B PLANTA ');</v>
      </c>
    </row>
    <row r="174" spans="1:3" x14ac:dyDescent="0.25">
      <c r="A174" s="37">
        <v>76</v>
      </c>
      <c r="B174" s="37" t="s">
        <v>587</v>
      </c>
      <c r="C174" s="70" t="str">
        <f t="shared" si="2"/>
        <v>INSERT INTO detalles (id, detalles) VALUES(76, 'APARATO TG. 0.20 A DERECHA PIEZA B LATERAL');</v>
      </c>
    </row>
    <row r="175" spans="1:3" x14ac:dyDescent="0.25">
      <c r="A175" s="37">
        <v>76</v>
      </c>
      <c r="B175" s="37" t="s">
        <v>588</v>
      </c>
      <c r="C175" s="70" t="str">
        <f t="shared" si="2"/>
        <v>INSERT INTO detalles (id, detalles) VALUES(76, 'APARATO TG. 0.20 A DERECHA PIEZA B GEOMETRÍA');</v>
      </c>
    </row>
    <row r="176" spans="1:3" x14ac:dyDescent="0.25">
      <c r="A176" s="37">
        <v>77</v>
      </c>
      <c r="B176" s="37" t="s">
        <v>589</v>
      </c>
      <c r="C176" s="70" t="str">
        <f t="shared" si="2"/>
        <v>INSERT INTO detalles (id, detalles) VALUES(77, 'APARATO TG. 0.20 A DERECHA PIEZA B CORTES');</v>
      </c>
    </row>
    <row r="177" spans="1:3" x14ac:dyDescent="0.25">
      <c r="A177" s="37">
        <v>78</v>
      </c>
      <c r="B177" s="37" t="s">
        <v>591</v>
      </c>
      <c r="C177" s="70" t="str">
        <f t="shared" si="2"/>
        <v>INSERT INTO detalles (id, detalles) VALUES(78, 'APARATO TG. 0.20 A DERECHA PIEZA E PLANTA ');</v>
      </c>
    </row>
    <row r="178" spans="1:3" x14ac:dyDescent="0.25">
      <c r="A178" s="37">
        <v>78</v>
      </c>
      <c r="B178" s="37" t="s">
        <v>592</v>
      </c>
      <c r="C178" s="70" t="str">
        <f t="shared" si="2"/>
        <v>INSERT INTO detalles (id, detalles) VALUES(78, 'APARATO TG. 0.20 A DERECHA PIEZA E LATERAL');</v>
      </c>
    </row>
    <row r="179" spans="1:3" x14ac:dyDescent="0.25">
      <c r="A179" s="37">
        <v>78</v>
      </c>
      <c r="B179" s="37" t="s">
        <v>593</v>
      </c>
      <c r="C179" s="70" t="str">
        <f t="shared" si="2"/>
        <v>INSERT INTO detalles (id, detalles) VALUES(78, 'APARATO TG. 0.20 A DERECHA PIEZA E GEOMETRÍA');</v>
      </c>
    </row>
    <row r="180" spans="1:3" x14ac:dyDescent="0.25">
      <c r="A180" s="37">
        <v>79</v>
      </c>
      <c r="B180" s="37" t="s">
        <v>594</v>
      </c>
      <c r="C180" s="70" t="str">
        <f t="shared" si="2"/>
        <v>INSERT INTO detalles (id, detalles) VALUES(79, 'APARATO TG. 0.20 A DERECHA PIEZA E CORTES');</v>
      </c>
    </row>
    <row r="181" spans="1:3" x14ac:dyDescent="0.25">
      <c r="A181" s="37">
        <v>80</v>
      </c>
      <c r="B181" s="37" t="s">
        <v>595</v>
      </c>
      <c r="C181" s="70" t="str">
        <f t="shared" si="2"/>
        <v>INSERT INTO detalles (id, detalles) VALUES(80, 'APARATO TG. 0.20 A DERECHA PIEZA G PLANTA ');</v>
      </c>
    </row>
    <row r="182" spans="1:3" x14ac:dyDescent="0.25">
      <c r="A182" s="37">
        <v>80</v>
      </c>
      <c r="B182" s="37" t="s">
        <v>596</v>
      </c>
      <c r="C182" s="70" t="str">
        <f t="shared" si="2"/>
        <v>INSERT INTO detalles (id, detalles) VALUES(80, 'APARATO TG. 0.20 A DERECHA PIEZA G LATERAL');</v>
      </c>
    </row>
    <row r="183" spans="1:3" x14ac:dyDescent="0.25">
      <c r="A183" s="37">
        <v>80</v>
      </c>
      <c r="B183" s="37" t="s">
        <v>597</v>
      </c>
      <c r="C183" s="70" t="str">
        <f t="shared" si="2"/>
        <v>INSERT INTO detalles (id, detalles) VALUES(80, 'APARATO TG. 0.20 A DERECHA PIEZA G GEOMETRÍA');</v>
      </c>
    </row>
    <row r="184" spans="1:3" x14ac:dyDescent="0.25">
      <c r="A184" s="37">
        <v>81</v>
      </c>
      <c r="B184" s="37" t="s">
        <v>598</v>
      </c>
      <c r="C184" s="70" t="str">
        <f t="shared" si="2"/>
        <v>INSERT INTO detalles (id, detalles) VALUES(81, 'APARATO TG. 0.20 A DERECHA PIEZA G CORTES');</v>
      </c>
    </row>
    <row r="185" spans="1:3" x14ac:dyDescent="0.25">
      <c r="A185" s="37">
        <v>82</v>
      </c>
      <c r="B185" s="37" t="s">
        <v>151</v>
      </c>
      <c r="C185" s="70" t="str">
        <f t="shared" si="2"/>
        <v>INSERT INTO detalles (id, detalles) VALUES(82, 'CERROJO AXIAL ENSAMBLE');</v>
      </c>
    </row>
    <row r="186" spans="1:3" x14ac:dyDescent="0.25">
      <c r="A186" s="37">
        <v>83</v>
      </c>
      <c r="B186" s="37" t="s">
        <v>153</v>
      </c>
      <c r="C186" s="70" t="str">
        <f t="shared" si="2"/>
        <v>INSERT INTO detalles (id, detalles) VALUES(83, 'CERROJO INDIVIDUAL ENSAMBLE');</v>
      </c>
    </row>
    <row r="187" spans="1:3" x14ac:dyDescent="0.25">
      <c r="A187" s="37">
        <v>84</v>
      </c>
      <c r="B187" s="37" t="s">
        <v>382</v>
      </c>
      <c r="C187" s="70" t="str">
        <f t="shared" si="2"/>
        <v>INSERT INTO detalles (id, detalles) VALUES(84, 'VIA CON TABLA PROTECTOR DE ESCOBILLA POSITIVA.');</v>
      </c>
    </row>
    <row r="188" spans="1:3" x14ac:dyDescent="0.25">
      <c r="A188" s="37">
        <v>84</v>
      </c>
      <c r="B188" s="37" t="s">
        <v>380</v>
      </c>
      <c r="C188" s="70" t="str">
        <f t="shared" si="2"/>
        <v>INSERT INTO detalles (id, detalles) VALUES(84, 'VIA CON BARRA GUIA FALSA.');</v>
      </c>
    </row>
    <row r="189" spans="1:3" x14ac:dyDescent="0.25">
      <c r="A189" s="37">
        <v>84</v>
      </c>
      <c r="B189" s="37" t="s">
        <v>449</v>
      </c>
      <c r="C189" s="70" t="str">
        <f t="shared" si="2"/>
        <v>INSERT INTO detalles (id, detalles) VALUES(84, 'VIA TIPO DE GARAJE.');</v>
      </c>
    </row>
    <row r="190" spans="1:3" x14ac:dyDescent="0.25">
      <c r="A190" s="37">
        <v>85</v>
      </c>
      <c r="B190" s="37" t="s">
        <v>363</v>
      </c>
      <c r="C190" s="70" t="str">
        <f t="shared" si="2"/>
        <v>INSERT INTO detalles (id, detalles) VALUES(85, 'VIA TIPO EN FOSA DE MANTENIMIENTO MENOR.');</v>
      </c>
    </row>
    <row r="191" spans="1:3" x14ac:dyDescent="0.25">
      <c r="A191" s="37">
        <v>85</v>
      </c>
      <c r="B191" s="37" t="s">
        <v>450</v>
      </c>
      <c r="C191" s="70" t="str">
        <f t="shared" si="2"/>
        <v>INSERT INTO detalles (id, detalles) VALUES(85, 'VIA TIPO EN FOSA DE VISITA.');</v>
      </c>
    </row>
    <row r="192" spans="1:3" x14ac:dyDescent="0.25">
      <c r="A192" s="37">
        <v>86</v>
      </c>
      <c r="B192" s="37" t="s">
        <v>363</v>
      </c>
      <c r="C192" s="70" t="str">
        <f t="shared" si="2"/>
        <v>INSERT INTO detalles (id, detalles) VALUES(86, 'VIA TIPO EN FOSA DE MANTENIMIENTO MENOR.');</v>
      </c>
    </row>
    <row r="193" spans="1:3" x14ac:dyDescent="0.25">
      <c r="A193" s="37">
        <v>86</v>
      </c>
      <c r="B193" s="37" t="s">
        <v>451</v>
      </c>
      <c r="C193" s="70" t="str">
        <f t="shared" si="2"/>
        <v>INSERT INTO detalles (id, detalles) VALUES(86, 'VIA TIPO EN FOSA DE VISITA. ');</v>
      </c>
    </row>
    <row r="194" spans="1:3" x14ac:dyDescent="0.25">
      <c r="A194" s="37">
        <v>87</v>
      </c>
      <c r="B194" s="37" t="s">
        <v>319</v>
      </c>
      <c r="C194" s="70" t="str">
        <f t="shared" ref="C194:C203" si="3">+CONCATENATE("INSERT INTO detalles (id, detalles) VALUES(",A194,", '",B194,"');")</f>
        <v>INSERT INTO detalles (id, detalles) VALUES(87, 'VIA TIPO DE LAVADO.');</v>
      </c>
    </row>
    <row r="195" spans="1:3" x14ac:dyDescent="0.25">
      <c r="A195" s="37">
        <v>88</v>
      </c>
      <c r="B195" s="37" t="s">
        <v>329</v>
      </c>
      <c r="C195" s="70" t="str">
        <f t="shared" si="3"/>
        <v>INSERT INTO detalles (id, detalles) VALUES(88, 'DURMIENTES DE MADERA PARA RECTA Y CURVA CON RIEL DE 80 LB/YD');</v>
      </c>
    </row>
    <row r="196" spans="1:3" x14ac:dyDescent="0.25">
      <c r="A196" s="37">
        <v>89</v>
      </c>
      <c r="B196" s="37" t="s">
        <v>329</v>
      </c>
      <c r="C196" s="70" t="str">
        <f t="shared" si="3"/>
        <v>INSERT INTO detalles (id, detalles) VALUES(89, 'DURMIENTES DE MADERA PARA RECTA Y CURVA CON RIEL DE 80 LB/YD');</v>
      </c>
    </row>
    <row r="197" spans="1:3" x14ac:dyDescent="0.25">
      <c r="A197" s="37">
        <v>90</v>
      </c>
      <c r="B197" s="37" t="s">
        <v>162</v>
      </c>
      <c r="C197" s="70" t="str">
        <f t="shared" si="3"/>
        <v>INSERT INTO detalles (id, detalles) VALUES(90, 'COMUNICACIÓN TG. 0.13 DE 5.0 A DERECHA AJUSTE DE BARRA GUIA Y MONTAJES');</v>
      </c>
    </row>
    <row r="198" spans="1:3" x14ac:dyDescent="0.25">
      <c r="A198" s="37">
        <v>91</v>
      </c>
      <c r="B198" s="37" t="s">
        <v>599</v>
      </c>
      <c r="C198" s="70" t="str">
        <f t="shared" si="3"/>
        <v>INSERT INTO detalles (id, detalles) VALUES(91, 'COMUNICACIÓN TG. 0.13 DE 5.0 A DERECHA CONJUNTO ');</v>
      </c>
    </row>
    <row r="199" spans="1:3" x14ac:dyDescent="0.25">
      <c r="A199" s="37">
        <v>91</v>
      </c>
      <c r="B199" s="37" t="s">
        <v>600</v>
      </c>
      <c r="C199" s="70" t="str">
        <f t="shared" si="3"/>
        <v>INSERT INTO detalles (id, detalles) VALUES(91, 'COMUNICACIÓN TG. 0.13 DE 5.0 A DERECHA DISTRIBUCION DE DURMIENTES');</v>
      </c>
    </row>
    <row r="200" spans="1:3" x14ac:dyDescent="0.25">
      <c r="A200" s="37">
        <v>91</v>
      </c>
      <c r="B200" s="37" t="s">
        <v>601</v>
      </c>
      <c r="C200" s="70" t="str">
        <f t="shared" si="3"/>
        <v>INSERT INTO detalles (id, detalles) VALUES(91, 'COMUNICACIÓN TG. 0.13 DE 5.0 A DERECHA MONTAJES DE BARRA GUIA');</v>
      </c>
    </row>
    <row r="201" spans="1:3" x14ac:dyDescent="0.25">
      <c r="A201" s="37">
        <v>91</v>
      </c>
      <c r="B201" s="37" t="s">
        <v>602</v>
      </c>
      <c r="C201" s="70" t="str">
        <f t="shared" si="3"/>
        <v>INSERT INTO detalles (id, detalles) VALUES(91, 'COMUNICACIÓN TG. 0.13 DE 5.0 A DERECHA DIRECTRICES');</v>
      </c>
    </row>
    <row r="202" spans="1:3" x14ac:dyDescent="0.25">
      <c r="A202" s="37">
        <v>91</v>
      </c>
      <c r="B202" s="37" t="s">
        <v>603</v>
      </c>
      <c r="C202" s="70" t="str">
        <f t="shared" si="3"/>
        <v>INSERT INTO detalles (id, detalles) VALUES(91, 'COMUNICACIÓN TG. 0.13 DE 5.0 A DERECHA DIAGRAMA DE AGUJAS');</v>
      </c>
    </row>
    <row r="203" spans="1:3" x14ac:dyDescent="0.25">
      <c r="A203" s="37">
        <v>91</v>
      </c>
      <c r="B203" s="37" t="s">
        <v>604</v>
      </c>
      <c r="C203" s="70" t="str">
        <f t="shared" si="3"/>
        <v>INSERT INTO detalles (id, detalles) VALUES(91, 'COMUNICACIÓN TG. 0.13 DE 5.0 A DERECHA GEOMETRIA ');</v>
      </c>
    </row>
  </sheetData>
  <printOptions horizontalCentered="1"/>
  <pageMargins left="0.15748031496062992" right="0.15748031496062992" top="0.74803149606299213" bottom="0.55118110236220474" header="0.31496062992125984" footer="0.31496062992125984"/>
  <pageSetup scale="70" orientation="landscape" r:id="rId1"/>
  <headerFooter>
    <oddFooter>Página &amp;P</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40"/>
  <sheetViews>
    <sheetView topLeftCell="A16" zoomScale="85" zoomScaleNormal="85" workbookViewId="0">
      <selection activeCell="G25" sqref="G25"/>
    </sheetView>
  </sheetViews>
  <sheetFormatPr baseColWidth="10" defaultRowHeight="15" x14ac:dyDescent="0.25"/>
  <cols>
    <col min="1" max="1" width="3.140625" style="37" bestFit="1" customWidth="1"/>
    <col min="2" max="2" width="42.7109375" style="37" bestFit="1" customWidth="1"/>
    <col min="3" max="3" width="88" style="37" bestFit="1" customWidth="1"/>
    <col min="4" max="16384" width="11.42578125" style="37"/>
  </cols>
  <sheetData>
    <row r="1" spans="1:3" x14ac:dyDescent="0.25">
      <c r="A1" s="31">
        <v>1</v>
      </c>
      <c r="B1" s="5" t="s">
        <v>1603</v>
      </c>
      <c r="C1" s="109" t="str">
        <f>+CONCATENATE("INSERT INTO detallesf (id, detalles) VALUES(",A1,", '",B1,"');")</f>
        <v>INSERT INTO detallesf (id, detalles) VALUES(1, 'JUNTA AISLANTE PEGADA RIEL 115 RE');</v>
      </c>
    </row>
    <row r="2" spans="1:3" x14ac:dyDescent="0.25">
      <c r="A2" s="31">
        <v>2</v>
      </c>
      <c r="B2" s="5" t="s">
        <v>1604</v>
      </c>
      <c r="C2" s="109" t="str">
        <f t="shared" ref="C2:C40" si="0">+CONCATENATE("INSERT INTO detallesf (id, detalles) VALUES(",A2,", '",B2,"');")</f>
        <v>INSERT INTO detallesf (id, detalles) VALUES(2, 'APARATO DE DILATACIÓN RIELES 115 RE');</v>
      </c>
    </row>
    <row r="3" spans="1:3" x14ac:dyDescent="0.25">
      <c r="A3" s="31">
        <v>3</v>
      </c>
      <c r="B3" s="5" t="s">
        <v>1604</v>
      </c>
      <c r="C3" s="109" t="str">
        <f t="shared" si="0"/>
        <v>INSERT INTO detallesf (id, detalles) VALUES(3, 'APARATO DE DILATACIÓN RIELES 115 RE');</v>
      </c>
    </row>
    <row r="4" spans="1:3" x14ac:dyDescent="0.25">
      <c r="A4" s="31">
        <v>4</v>
      </c>
      <c r="B4" s="5" t="s">
        <v>1604</v>
      </c>
      <c r="C4" s="109" t="str">
        <f t="shared" si="0"/>
        <v>INSERT INTO detallesf (id, detalles) VALUES(4, 'APARATO DE DILATACIÓN RIELES 115 RE');</v>
      </c>
    </row>
    <row r="5" spans="1:3" x14ac:dyDescent="0.25">
      <c r="A5" s="31">
        <v>5</v>
      </c>
      <c r="B5" s="5" t="s">
        <v>1605</v>
      </c>
      <c r="C5" s="109" t="str">
        <f t="shared" si="0"/>
        <v>INSERT INTO detallesf (id, detalles) VALUES(5, 'IMPLANTACIÓN DE VÍA RIEL 115 RE');</v>
      </c>
    </row>
    <row r="6" spans="1:3" x14ac:dyDescent="0.25">
      <c r="A6" s="31">
        <v>6</v>
      </c>
      <c r="B6" s="5" t="s">
        <v>1605</v>
      </c>
      <c r="C6" s="109" t="str">
        <f t="shared" si="0"/>
        <v>INSERT INTO detallesf (id, detalles) VALUES(6, 'IMPLANTACIÓN DE VÍA RIEL 115 RE');</v>
      </c>
    </row>
    <row r="7" spans="1:3" x14ac:dyDescent="0.25">
      <c r="A7" s="31">
        <v>7</v>
      </c>
      <c r="B7" s="5" t="s">
        <v>1605</v>
      </c>
      <c r="C7" s="109" t="str">
        <f t="shared" si="0"/>
        <v>INSERT INTO detallesf (id, detalles) VALUES(7, 'IMPLANTACIÓN DE VÍA RIEL 115 RE');</v>
      </c>
    </row>
    <row r="8" spans="1:3" x14ac:dyDescent="0.25">
      <c r="A8" s="31">
        <v>8</v>
      </c>
      <c r="B8" s="5" t="s">
        <v>1605</v>
      </c>
      <c r="C8" s="109" t="str">
        <f t="shared" si="0"/>
        <v>INSERT INTO detallesf (id, detalles) VALUES(8, 'IMPLANTACIÓN DE VÍA RIEL 115 RE');</v>
      </c>
    </row>
    <row r="9" spans="1:3" x14ac:dyDescent="0.25">
      <c r="A9" s="31">
        <v>9</v>
      </c>
      <c r="B9" s="5" t="s">
        <v>1605</v>
      </c>
      <c r="C9" s="109" t="str">
        <f t="shared" si="0"/>
        <v>INSERT INTO detallesf (id, detalles) VALUES(9, 'IMPLANTACIÓN DE VÍA RIEL 115 RE');</v>
      </c>
    </row>
    <row r="10" spans="1:3" x14ac:dyDescent="0.25">
      <c r="A10" s="31">
        <v>10</v>
      </c>
      <c r="B10" s="5" t="s">
        <v>1605</v>
      </c>
      <c r="C10" s="109" t="str">
        <f t="shared" si="0"/>
        <v>INSERT INTO detallesf (id, detalles) VALUES(10, 'IMPLANTACIÓN DE VÍA RIEL 115 RE');</v>
      </c>
    </row>
    <row r="11" spans="1:3" x14ac:dyDescent="0.25">
      <c r="A11" s="31">
        <v>11</v>
      </c>
      <c r="B11" s="5" t="s">
        <v>1606</v>
      </c>
      <c r="C11" s="109" t="str">
        <f t="shared" si="0"/>
        <v>INSERT INTO detallesf (id, detalles) VALUES(11, 'JUNTA AISLANTE ORDINARIA RIEL 115 RE');</v>
      </c>
    </row>
    <row r="12" spans="1:3" x14ac:dyDescent="0.25">
      <c r="A12" s="31">
        <v>12</v>
      </c>
      <c r="B12" s="8" t="s">
        <v>1607</v>
      </c>
      <c r="C12" s="109" t="str">
        <f t="shared" si="0"/>
        <v>INSERT INTO detallesf (id, detalles) VALUES(12, 'JUNTA MECÁNICA RIEL 115 RE');</v>
      </c>
    </row>
    <row r="13" spans="1:3" x14ac:dyDescent="0.25">
      <c r="A13" s="31">
        <v>13</v>
      </c>
      <c r="B13" s="8" t="s">
        <v>1608</v>
      </c>
      <c r="C13" s="109" t="str">
        <f t="shared" si="0"/>
        <v>INSERT INTO detallesf (id, detalles) VALUES(13, 'ALMOHADILLA DE RIEL 115 RE');</v>
      </c>
    </row>
    <row r="14" spans="1:3" x14ac:dyDescent="0.25">
      <c r="A14" s="31">
        <v>14</v>
      </c>
      <c r="B14" s="5" t="s">
        <v>1604</v>
      </c>
      <c r="C14" s="109" t="str">
        <f t="shared" si="0"/>
        <v>INSERT INTO detallesf (id, detalles) VALUES(14, 'APARATO DE DILATACIÓN RIELES 115 RE');</v>
      </c>
    </row>
    <row r="15" spans="1:3" x14ac:dyDescent="0.25">
      <c r="A15" s="31">
        <v>15</v>
      </c>
      <c r="B15" s="5" t="s">
        <v>1605</v>
      </c>
      <c r="C15" s="109" t="str">
        <f t="shared" si="0"/>
        <v>INSERT INTO detallesf (id, detalles) VALUES(15, 'IMPLANTACIÓN DE VÍA RIEL 115 RE');</v>
      </c>
    </row>
    <row r="16" spans="1:3" x14ac:dyDescent="0.25">
      <c r="A16" s="31">
        <v>16</v>
      </c>
      <c r="B16" s="22" t="s">
        <v>1607</v>
      </c>
      <c r="C16" s="109" t="str">
        <f t="shared" si="0"/>
        <v>INSERT INTO detallesf (id, detalles) VALUES(16, 'JUNTA MECÁNICA RIEL 115 RE');</v>
      </c>
    </row>
    <row r="17" spans="1:3" x14ac:dyDescent="0.25">
      <c r="A17" s="31">
        <v>17</v>
      </c>
      <c r="B17" s="5" t="s">
        <v>1607</v>
      </c>
      <c r="C17" s="109" t="str">
        <f t="shared" si="0"/>
        <v>INSERT INTO detallesf (id, detalles) VALUES(17, 'JUNTA MECÁNICA RIEL 115 RE');</v>
      </c>
    </row>
    <row r="18" spans="1:3" x14ac:dyDescent="0.25">
      <c r="A18" s="31">
        <v>18</v>
      </c>
      <c r="B18" s="5" t="s">
        <v>1609</v>
      </c>
      <c r="C18" s="109" t="str">
        <f t="shared" si="0"/>
        <v>INSERT INTO detallesf (id, detalles) VALUES(18, 'AGUJA AM71  IZQUIERDA');</v>
      </c>
    </row>
    <row r="19" spans="1:3" x14ac:dyDescent="0.25">
      <c r="A19" s="31">
        <v>19</v>
      </c>
      <c r="B19" s="5" t="s">
        <v>1610</v>
      </c>
      <c r="C19" s="109" t="str">
        <f t="shared" si="0"/>
        <v>INSERT INTO detallesf (id, detalles) VALUES(19, 'CONTRA AGUJA IZQUIERDA');</v>
      </c>
    </row>
    <row r="20" spans="1:3" x14ac:dyDescent="0.25">
      <c r="A20" s="31">
        <v>20</v>
      </c>
      <c r="B20" s="5" t="s">
        <v>1611</v>
      </c>
      <c r="C20" s="109" t="str">
        <f t="shared" si="0"/>
        <v>INSERT INTO detallesf (id, detalles) VALUES(20, 'CRUZAMIENTO A DERECHA');</v>
      </c>
    </row>
    <row r="21" spans="1:3" x14ac:dyDescent="0.25">
      <c r="A21" s="31">
        <v>21</v>
      </c>
      <c r="B21" s="5" t="s">
        <v>1612</v>
      </c>
      <c r="C21" s="109" t="str">
        <f t="shared" si="0"/>
        <v>INSERT INTO detallesf (id, detalles) VALUES(21, 'COMUNICACIÓN TG 0.13 PLANO DE CONJUNTO');</v>
      </c>
    </row>
    <row r="22" spans="1:3" x14ac:dyDescent="0.25">
      <c r="A22" s="31">
        <v>22</v>
      </c>
      <c r="B22" s="5" t="s">
        <v>1613</v>
      </c>
      <c r="C22" s="109" t="str">
        <f t="shared" si="0"/>
        <v>INSERT INTO detallesf (id, detalles) VALUES(22, 'CONTRA RIEL');</v>
      </c>
    </row>
    <row r="23" spans="1:3" x14ac:dyDescent="0.25">
      <c r="A23" s="31">
        <v>23</v>
      </c>
      <c r="B23" s="5" t="s">
        <v>1614</v>
      </c>
      <c r="C23" s="109" t="str">
        <f t="shared" si="0"/>
        <v>INSERT INTO detallesf (id, detalles) VALUES(23, 'CERROJO TIPO VCC');</v>
      </c>
    </row>
    <row r="24" spans="1:3" x14ac:dyDescent="0.25">
      <c r="A24" s="31">
        <v>24</v>
      </c>
      <c r="B24" s="5" t="s">
        <v>1615</v>
      </c>
      <c r="C24" s="109" t="str">
        <f t="shared" si="0"/>
        <v>INSERT INTO detallesf (id, detalles) VALUES(24, 'CERROJO AXIAL');</v>
      </c>
    </row>
    <row r="25" spans="1:3" x14ac:dyDescent="0.25">
      <c r="A25" s="31">
        <v>25</v>
      </c>
      <c r="B25" s="5" t="s">
        <v>1614</v>
      </c>
      <c r="C25" s="109" t="str">
        <f t="shared" si="0"/>
        <v>INSERT INTO detallesf (id, detalles) VALUES(25, 'CERROJO TIPO VCC');</v>
      </c>
    </row>
    <row r="26" spans="1:3" x14ac:dyDescent="0.25">
      <c r="A26" s="31">
        <v>26</v>
      </c>
      <c r="B26" s="5" t="s">
        <v>1616</v>
      </c>
      <c r="C26" s="109" t="str">
        <f t="shared" si="0"/>
        <v>INSERT INTO detallesf (id, detalles) VALUES(26, 'APARATO DE CAMBIO DE VÍA TG. 0.13');</v>
      </c>
    </row>
    <row r="27" spans="1:3" x14ac:dyDescent="0.25">
      <c r="A27" s="31">
        <v>27</v>
      </c>
      <c r="B27" s="5" t="s">
        <v>1616</v>
      </c>
      <c r="C27" s="109" t="str">
        <f t="shared" si="0"/>
        <v>INSERT INTO detallesf (id, detalles) VALUES(27, 'APARATO DE CAMBIO DE VÍA TG. 0.13');</v>
      </c>
    </row>
    <row r="28" spans="1:3" x14ac:dyDescent="0.25">
      <c r="A28" s="31">
        <v>28</v>
      </c>
      <c r="B28" s="5" t="s">
        <v>1617</v>
      </c>
      <c r="C28" s="109" t="str">
        <f t="shared" si="0"/>
        <v>INSERT INTO detallesf (id, detalles) VALUES(28, 'APARATO DE CAMBIO DE VÍA TG. 0.20');</v>
      </c>
    </row>
    <row r="29" spans="1:3" x14ac:dyDescent="0.25">
      <c r="A29" s="31">
        <v>29</v>
      </c>
      <c r="B29" s="5" t="s">
        <v>1616</v>
      </c>
      <c r="C29" s="109" t="str">
        <f t="shared" si="0"/>
        <v>INSERT INTO detallesf (id, detalles) VALUES(29, 'APARATO DE CAMBIO DE VÍA TG. 0.13');</v>
      </c>
    </row>
    <row r="30" spans="1:3" x14ac:dyDescent="0.25">
      <c r="A30" s="31">
        <v>30</v>
      </c>
      <c r="B30" s="5" t="s">
        <v>1617</v>
      </c>
      <c r="C30" s="109" t="str">
        <f t="shared" si="0"/>
        <v>INSERT INTO detallesf (id, detalles) VALUES(30, 'APARATO DE CAMBIO DE VÍA TG. 0.20');</v>
      </c>
    </row>
    <row r="31" spans="1:3" x14ac:dyDescent="0.25">
      <c r="A31" s="31">
        <v>31</v>
      </c>
      <c r="B31" s="5" t="s">
        <v>1616</v>
      </c>
      <c r="C31" s="109" t="str">
        <f t="shared" si="0"/>
        <v>INSERT INTO detallesf (id, detalles) VALUES(31, 'APARATO DE CAMBIO DE VÍA TG. 0.13');</v>
      </c>
    </row>
    <row r="32" spans="1:3" x14ac:dyDescent="0.25">
      <c r="A32" s="31">
        <v>32</v>
      </c>
      <c r="B32" s="5" t="s">
        <v>1616</v>
      </c>
      <c r="C32" s="109" t="str">
        <f t="shared" si="0"/>
        <v>INSERT INTO detallesf (id, detalles) VALUES(32, 'APARATO DE CAMBIO DE VÍA TG. 0.13');</v>
      </c>
    </row>
    <row r="33" spans="1:3" x14ac:dyDescent="0.25">
      <c r="A33" s="31">
        <v>33</v>
      </c>
      <c r="B33" s="5" t="s">
        <v>1616</v>
      </c>
      <c r="C33" s="109" t="str">
        <f t="shared" si="0"/>
        <v>INSERT INTO detallesf (id, detalles) VALUES(33, 'APARATO DE CAMBIO DE VÍA TG. 0.13');</v>
      </c>
    </row>
    <row r="34" spans="1:3" x14ac:dyDescent="0.25">
      <c r="A34" s="31">
        <v>34</v>
      </c>
      <c r="B34" s="5" t="s">
        <v>1618</v>
      </c>
      <c r="C34" s="109" t="str">
        <f t="shared" si="0"/>
        <v>INSERT INTO detallesf (id, detalles) VALUES(34, 'DURMIENTE DE CONCRETO PARA RIEL 115 RE');</v>
      </c>
    </row>
    <row r="35" spans="1:3" x14ac:dyDescent="0.25">
      <c r="A35" s="31">
        <v>35</v>
      </c>
      <c r="B35" s="5" t="s">
        <v>1619</v>
      </c>
      <c r="C35" s="109" t="str">
        <f t="shared" si="0"/>
        <v>INSERT INTO detallesf (id, detalles) VALUES(35, 'RIEL 115 RE');</v>
      </c>
    </row>
    <row r="36" spans="1:3" x14ac:dyDescent="0.25">
      <c r="A36" s="31">
        <v>36</v>
      </c>
      <c r="B36" s="5" t="s">
        <v>1617</v>
      </c>
      <c r="C36" s="109" t="str">
        <f t="shared" si="0"/>
        <v>INSERT INTO detallesf (id, detalles) VALUES(36, 'APARATO DE CAMBIO DE VÍA TG. 0.20');</v>
      </c>
    </row>
    <row r="37" spans="1:3" x14ac:dyDescent="0.25">
      <c r="A37" s="31">
        <v>37</v>
      </c>
      <c r="B37" s="5" t="s">
        <v>1617</v>
      </c>
      <c r="C37" s="109" t="str">
        <f t="shared" si="0"/>
        <v>INSERT INTO detallesf (id, detalles) VALUES(37, 'APARATO DE CAMBIO DE VÍA TG. 0.20');</v>
      </c>
    </row>
    <row r="38" spans="1:3" x14ac:dyDescent="0.25">
      <c r="A38" s="31">
        <v>38</v>
      </c>
      <c r="B38" s="5" t="s">
        <v>1617</v>
      </c>
      <c r="C38" s="109" t="str">
        <f t="shared" si="0"/>
        <v>INSERT INTO detallesf (id, detalles) VALUES(38, 'APARATO DE CAMBIO DE VÍA TG. 0.20');</v>
      </c>
    </row>
    <row r="39" spans="1:3" x14ac:dyDescent="0.25">
      <c r="A39" s="31">
        <v>39</v>
      </c>
      <c r="B39" s="5" t="s">
        <v>1620</v>
      </c>
      <c r="C39" s="109" t="str">
        <f t="shared" si="0"/>
        <v>INSERT INTO detallesf (id, detalles) VALUES(39, 'FIJACIÓN EN LOSA DE CONCRETO');</v>
      </c>
    </row>
    <row r="40" spans="1:3" x14ac:dyDescent="0.25">
      <c r="A40" s="31">
        <v>40</v>
      </c>
      <c r="B40" s="5" t="s">
        <v>1621</v>
      </c>
      <c r="C40" s="109" t="str">
        <f t="shared" si="0"/>
        <v>INSERT INTO detallesf (id, detalles) VALUES(40, 'TOPE DE FIN DE VÍA');</v>
      </c>
    </row>
  </sheetData>
  <printOptions horizontalCentered="1"/>
  <pageMargins left="0.15748031496062992" right="0.15748031496062992" top="0.74803149606299213" bottom="0.55118110236220474" header="0.31496062992125984" footer="0.31496062992125984"/>
  <pageSetup scale="70" orientation="landscape" r:id="rId1"/>
  <headerFooter>
    <oddFooter>Página &amp;P</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47"/>
  <sheetViews>
    <sheetView zoomScale="115" zoomScaleNormal="115" workbookViewId="0"/>
  </sheetViews>
  <sheetFormatPr baseColWidth="10" defaultRowHeight="15" x14ac:dyDescent="0.25"/>
  <cols>
    <col min="1" max="1" width="7.85546875" style="35" customWidth="1"/>
    <col min="2" max="3" width="15.140625" style="35" customWidth="1"/>
    <col min="4" max="4" width="40.7109375" style="35" customWidth="1"/>
    <col min="5" max="16384" width="11.42578125" style="35"/>
  </cols>
  <sheetData>
    <row r="1" spans="1:5" ht="15.75" thickBot="1" x14ac:dyDescent="0.3">
      <c r="A1" s="65"/>
    </row>
    <row r="2" spans="1:5" s="74" customFormat="1" x14ac:dyDescent="0.25">
      <c r="A2" s="72" t="s">
        <v>422</v>
      </c>
      <c r="B2" s="72" t="s">
        <v>631</v>
      </c>
      <c r="C2" s="73" t="s">
        <v>423</v>
      </c>
    </row>
    <row r="3" spans="1:5" x14ac:dyDescent="0.25">
      <c r="A3" s="5">
        <v>1</v>
      </c>
      <c r="B3" s="5" t="s">
        <v>333</v>
      </c>
      <c r="C3" s="5" t="s">
        <v>632</v>
      </c>
      <c r="D3" s="71" t="s">
        <v>633</v>
      </c>
      <c r="E3" s="70" t="str">
        <f>+CONCATENATE("INSERT INTO especificacionesref (id, especificacion) VALUES(",A3,", '",C3,"');")</f>
        <v>INSERT INTO especificacionesref (id, especificacion) VALUES(1, 'EF 03');</v>
      </c>
    </row>
    <row r="4" spans="1:5" x14ac:dyDescent="0.25">
      <c r="A4" s="5">
        <v>2</v>
      </c>
      <c r="B4" s="5" t="s">
        <v>335</v>
      </c>
      <c r="C4" s="37" t="s">
        <v>634</v>
      </c>
      <c r="D4" s="35" t="s">
        <v>635</v>
      </c>
      <c r="E4" s="70" t="str">
        <f t="shared" ref="E4:E67" si="0">+CONCATENATE("INSERT INTO especificacionesref (id, especificacion) VALUES(",A4,", '",C4,"');")</f>
        <v>INSERT INTO especificacionesref (id, especificacion) VALUES(2, 'E.F. 5 Mod. 0');</v>
      </c>
    </row>
    <row r="5" spans="1:5" x14ac:dyDescent="0.25">
      <c r="A5" s="5">
        <v>3</v>
      </c>
      <c r="B5" s="5" t="s">
        <v>336</v>
      </c>
      <c r="C5" s="37" t="s">
        <v>636</v>
      </c>
      <c r="D5" s="35" t="s">
        <v>635</v>
      </c>
      <c r="E5" s="70" t="str">
        <f t="shared" si="0"/>
        <v>INSERT INTO especificacionesref (id, especificacion) VALUES(3, 'E.F. 6 Mod. 0');</v>
      </c>
    </row>
    <row r="6" spans="1:5" x14ac:dyDescent="0.25">
      <c r="A6" s="5">
        <v>4</v>
      </c>
      <c r="B6" s="5"/>
      <c r="C6" s="37"/>
      <c r="E6" s="70"/>
    </row>
    <row r="7" spans="1:5" x14ac:dyDescent="0.25">
      <c r="A7" s="5">
        <v>5</v>
      </c>
      <c r="B7" s="5"/>
      <c r="C7" s="37"/>
      <c r="E7" s="70"/>
    </row>
    <row r="8" spans="1:5" x14ac:dyDescent="0.25">
      <c r="A8" s="5">
        <v>6</v>
      </c>
      <c r="B8" s="5"/>
      <c r="C8" s="37"/>
      <c r="E8" s="70"/>
    </row>
    <row r="9" spans="1:5" x14ac:dyDescent="0.25">
      <c r="A9" s="5">
        <v>7</v>
      </c>
      <c r="B9" s="5"/>
      <c r="C9" s="37"/>
      <c r="E9" s="70"/>
    </row>
    <row r="10" spans="1:5" x14ac:dyDescent="0.25">
      <c r="A10" s="5">
        <v>8</v>
      </c>
      <c r="B10" s="5" t="s">
        <v>623</v>
      </c>
      <c r="C10" s="37" t="s">
        <v>637</v>
      </c>
      <c r="D10" s="35" t="s">
        <v>633</v>
      </c>
      <c r="E10" s="70" t="str">
        <f t="shared" si="0"/>
        <v>INSERT INTO especificacionesref (id, especificacion) VALUES(8, 'ET 30A');</v>
      </c>
    </row>
    <row r="11" spans="1:5" x14ac:dyDescent="0.25">
      <c r="A11" s="5">
        <v>8</v>
      </c>
      <c r="B11" s="5" t="s">
        <v>624</v>
      </c>
      <c r="C11" s="37" t="s">
        <v>638</v>
      </c>
      <c r="D11" s="35" t="s">
        <v>633</v>
      </c>
      <c r="E11" s="70" t="str">
        <f t="shared" si="0"/>
        <v>INSERT INTO especificacionesref (id, especificacion) VALUES(8, 'ET 30C');</v>
      </c>
    </row>
    <row r="12" spans="1:5" x14ac:dyDescent="0.25">
      <c r="A12" s="5">
        <v>9</v>
      </c>
      <c r="B12" s="5"/>
      <c r="C12" s="37"/>
      <c r="E12" s="70"/>
    </row>
    <row r="13" spans="1:5" x14ac:dyDescent="0.25">
      <c r="A13" s="5">
        <v>10</v>
      </c>
      <c r="B13" s="5"/>
      <c r="C13" s="37"/>
      <c r="E13" s="70"/>
    </row>
    <row r="14" spans="1:5" x14ac:dyDescent="0.25">
      <c r="A14" s="5">
        <v>11</v>
      </c>
      <c r="B14" s="5"/>
      <c r="C14" s="37"/>
      <c r="E14" s="70"/>
    </row>
    <row r="15" spans="1:5" x14ac:dyDescent="0.25">
      <c r="A15" s="5">
        <v>12</v>
      </c>
      <c r="B15" s="5"/>
      <c r="C15" s="37"/>
      <c r="E15" s="70"/>
    </row>
    <row r="16" spans="1:5" x14ac:dyDescent="0.25">
      <c r="A16" s="5">
        <v>13</v>
      </c>
      <c r="B16" s="5"/>
      <c r="C16" s="37"/>
      <c r="E16" s="70"/>
    </row>
    <row r="17" spans="1:5" x14ac:dyDescent="0.25">
      <c r="A17" s="5">
        <v>14</v>
      </c>
      <c r="B17" s="5"/>
      <c r="C17" s="37"/>
      <c r="E17" s="70"/>
    </row>
    <row r="18" spans="1:5" x14ac:dyDescent="0.25">
      <c r="A18" s="5">
        <v>15</v>
      </c>
      <c r="B18" s="5" t="s">
        <v>331</v>
      </c>
      <c r="C18" s="37" t="s">
        <v>639</v>
      </c>
      <c r="D18" s="35" t="s">
        <v>635</v>
      </c>
      <c r="E18" s="70" t="str">
        <f t="shared" si="0"/>
        <v>INSERT INTO especificacionesref (id, especificacion) VALUES(15, 'E.F. 1 Mod. 0');</v>
      </c>
    </row>
    <row r="19" spans="1:5" x14ac:dyDescent="0.25">
      <c r="A19" s="5">
        <v>16</v>
      </c>
      <c r="B19" s="5" t="s">
        <v>332</v>
      </c>
      <c r="C19" s="37" t="s">
        <v>640</v>
      </c>
      <c r="D19" s="35" t="s">
        <v>635</v>
      </c>
      <c r="E19" s="70" t="str">
        <f t="shared" si="0"/>
        <v>INSERT INTO especificacionesref (id, especificacion) VALUES(16, 'E.F. 2 Mod. 0');</v>
      </c>
    </row>
    <row r="20" spans="1:5" s="77" customFormat="1" x14ac:dyDescent="0.25">
      <c r="A20" s="75">
        <v>17</v>
      </c>
      <c r="B20" s="75" t="s">
        <v>334</v>
      </c>
      <c r="C20" s="76" t="s">
        <v>1593</v>
      </c>
      <c r="E20" s="70" t="str">
        <f t="shared" si="0"/>
        <v>INSERT INTO especificacionesref (id, especificacion) VALUES(17, 'E.F. 4 TIPO O MONO');</v>
      </c>
    </row>
    <row r="21" spans="1:5" x14ac:dyDescent="0.25">
      <c r="A21" s="39">
        <v>18</v>
      </c>
      <c r="B21" s="39" t="s">
        <v>623</v>
      </c>
      <c r="C21" s="37" t="s">
        <v>637</v>
      </c>
      <c r="D21" s="35" t="s">
        <v>633</v>
      </c>
      <c r="E21" s="70" t="str">
        <f t="shared" si="0"/>
        <v>INSERT INTO especificacionesref (id, especificacion) VALUES(18, 'ET 30A');</v>
      </c>
    </row>
    <row r="22" spans="1:5" x14ac:dyDescent="0.25">
      <c r="A22" s="39">
        <v>18</v>
      </c>
      <c r="B22" s="40" t="s">
        <v>624</v>
      </c>
      <c r="C22" s="37" t="s">
        <v>638</v>
      </c>
      <c r="D22" s="35" t="s">
        <v>633</v>
      </c>
      <c r="E22" s="70" t="str">
        <f t="shared" si="0"/>
        <v>INSERT INTO especificacionesref (id, especificacion) VALUES(18, 'ET 30C');</v>
      </c>
    </row>
    <row r="23" spans="1:5" s="36" customFormat="1" x14ac:dyDescent="0.25">
      <c r="A23" s="39">
        <v>19</v>
      </c>
      <c r="B23" s="39" t="s">
        <v>624</v>
      </c>
      <c r="C23" s="37" t="s">
        <v>638</v>
      </c>
      <c r="D23" s="35" t="s">
        <v>633</v>
      </c>
      <c r="E23" s="70" t="str">
        <f t="shared" si="0"/>
        <v>INSERT INTO especificacionesref (id, especificacion) VALUES(19, 'ET 30C');</v>
      </c>
    </row>
    <row r="24" spans="1:5" x14ac:dyDescent="0.25">
      <c r="A24" s="39">
        <v>20</v>
      </c>
      <c r="B24" s="39" t="s">
        <v>628</v>
      </c>
      <c r="C24" s="37" t="s">
        <v>641</v>
      </c>
      <c r="D24" s="35" t="s">
        <v>633</v>
      </c>
      <c r="E24" s="70" t="str">
        <f t="shared" si="0"/>
        <v>INSERT INTO especificacionesref (id, especificacion) VALUES(20, 'ET 01C');</v>
      </c>
    </row>
    <row r="25" spans="1:5" x14ac:dyDescent="0.25">
      <c r="A25" s="39">
        <v>20</v>
      </c>
      <c r="B25" s="41" t="s">
        <v>625</v>
      </c>
      <c r="C25" s="37" t="s">
        <v>642</v>
      </c>
      <c r="D25" s="35" t="s">
        <v>633</v>
      </c>
      <c r="E25" s="70" t="str">
        <f t="shared" si="0"/>
        <v>INSERT INTO especificacionesref (id, especificacion) VALUES(20, 'ET 02C');</v>
      </c>
    </row>
    <row r="26" spans="1:5" x14ac:dyDescent="0.25">
      <c r="A26" s="39">
        <v>20</v>
      </c>
      <c r="B26" s="41" t="s">
        <v>626</v>
      </c>
      <c r="C26" s="37" t="s">
        <v>643</v>
      </c>
      <c r="D26" s="35" t="s">
        <v>633</v>
      </c>
      <c r="E26" s="70" t="str">
        <f t="shared" si="0"/>
        <v>INSERT INTO especificacionesref (id, especificacion) VALUES(20, 'ET 13C');</v>
      </c>
    </row>
    <row r="27" spans="1:5" x14ac:dyDescent="0.25">
      <c r="A27" s="39">
        <v>20</v>
      </c>
      <c r="B27" s="41" t="s">
        <v>627</v>
      </c>
      <c r="C27" s="37" t="s">
        <v>1630</v>
      </c>
      <c r="D27" s="35" t="s">
        <v>633</v>
      </c>
      <c r="E27" s="70" t="str">
        <f t="shared" si="0"/>
        <v>INSERT INTO especificacionesref (id, especificacion) VALUES(20, 'E.T. 9 Mod. C');</v>
      </c>
    </row>
    <row r="28" spans="1:5" x14ac:dyDescent="0.25">
      <c r="A28" s="39">
        <v>21</v>
      </c>
      <c r="B28" s="39" t="s">
        <v>628</v>
      </c>
      <c r="C28" s="37" t="s">
        <v>641</v>
      </c>
      <c r="D28" s="35" t="s">
        <v>633</v>
      </c>
      <c r="E28" s="70" t="str">
        <f t="shared" si="0"/>
        <v>INSERT INTO especificacionesref (id, especificacion) VALUES(21, 'ET 01C');</v>
      </c>
    </row>
    <row r="29" spans="1:5" x14ac:dyDescent="0.25">
      <c r="A29" s="39">
        <v>21</v>
      </c>
      <c r="B29" s="41" t="s">
        <v>625</v>
      </c>
      <c r="C29" s="37" t="s">
        <v>642</v>
      </c>
      <c r="D29" s="35" t="s">
        <v>633</v>
      </c>
      <c r="E29" s="70" t="str">
        <f t="shared" si="0"/>
        <v>INSERT INTO especificacionesref (id, especificacion) VALUES(21, 'ET 02C');</v>
      </c>
    </row>
    <row r="30" spans="1:5" x14ac:dyDescent="0.25">
      <c r="A30" s="39">
        <v>21</v>
      </c>
      <c r="B30" s="41" t="s">
        <v>626</v>
      </c>
      <c r="C30" s="37" t="s">
        <v>643</v>
      </c>
      <c r="D30" s="35" t="s">
        <v>633</v>
      </c>
      <c r="E30" s="70" t="str">
        <f t="shared" si="0"/>
        <v>INSERT INTO especificacionesref (id, especificacion) VALUES(21, 'ET 13C');</v>
      </c>
    </row>
    <row r="31" spans="1:5" x14ac:dyDescent="0.25">
      <c r="A31" s="39">
        <v>21</v>
      </c>
      <c r="B31" s="41" t="s">
        <v>627</v>
      </c>
      <c r="C31" s="37" t="s">
        <v>1630</v>
      </c>
      <c r="D31" s="35" t="s">
        <v>633</v>
      </c>
      <c r="E31" s="70" t="str">
        <f t="shared" si="0"/>
        <v>INSERT INTO especificacionesref (id, especificacion) VALUES(21, 'E.T. 9 Mod. C');</v>
      </c>
    </row>
    <row r="32" spans="1:5" x14ac:dyDescent="0.25">
      <c r="A32" s="5">
        <v>22</v>
      </c>
      <c r="B32" s="5" t="s">
        <v>623</v>
      </c>
      <c r="C32" s="37" t="s">
        <v>637</v>
      </c>
      <c r="D32" s="35" t="s">
        <v>633</v>
      </c>
      <c r="E32" s="70" t="str">
        <f t="shared" si="0"/>
        <v>INSERT INTO especificacionesref (id, especificacion) VALUES(22, 'ET 30A');</v>
      </c>
    </row>
    <row r="33" spans="1:5" x14ac:dyDescent="0.25">
      <c r="A33" s="5">
        <v>22</v>
      </c>
      <c r="B33" s="39" t="s">
        <v>624</v>
      </c>
      <c r="C33" s="37" t="s">
        <v>638</v>
      </c>
      <c r="D33" s="35" t="s">
        <v>633</v>
      </c>
      <c r="E33" s="70" t="str">
        <f t="shared" si="0"/>
        <v>INSERT INTO especificacionesref (id, especificacion) VALUES(22, 'ET 30C');</v>
      </c>
    </row>
    <row r="34" spans="1:5" x14ac:dyDescent="0.25">
      <c r="A34" s="39">
        <v>23</v>
      </c>
      <c r="B34" s="39" t="s">
        <v>628</v>
      </c>
      <c r="C34" s="37" t="s">
        <v>641</v>
      </c>
      <c r="D34" s="35" t="s">
        <v>633</v>
      </c>
      <c r="E34" s="70" t="str">
        <f t="shared" si="0"/>
        <v>INSERT INTO especificacionesref (id, especificacion) VALUES(23, 'ET 01C');</v>
      </c>
    </row>
    <row r="35" spans="1:5" x14ac:dyDescent="0.25">
      <c r="A35" s="39">
        <v>23</v>
      </c>
      <c r="B35" s="41" t="s">
        <v>625</v>
      </c>
      <c r="C35" s="37" t="s">
        <v>642</v>
      </c>
      <c r="D35" s="35" t="s">
        <v>633</v>
      </c>
      <c r="E35" s="70" t="str">
        <f t="shared" si="0"/>
        <v>INSERT INTO especificacionesref (id, especificacion) VALUES(23, 'ET 02C');</v>
      </c>
    </row>
    <row r="36" spans="1:5" x14ac:dyDescent="0.25">
      <c r="A36" s="39">
        <v>23</v>
      </c>
      <c r="B36" s="41" t="s">
        <v>626</v>
      </c>
      <c r="C36" s="37" t="s">
        <v>643</v>
      </c>
      <c r="D36" s="35" t="s">
        <v>633</v>
      </c>
      <c r="E36" s="70" t="str">
        <f t="shared" si="0"/>
        <v>INSERT INTO especificacionesref (id, especificacion) VALUES(23, 'ET 13C');</v>
      </c>
    </row>
    <row r="37" spans="1:5" x14ac:dyDescent="0.25">
      <c r="A37" s="39">
        <v>23</v>
      </c>
      <c r="B37" s="41" t="s">
        <v>627</v>
      </c>
      <c r="C37" s="37" t="s">
        <v>1630</v>
      </c>
      <c r="D37" s="35" t="s">
        <v>633</v>
      </c>
      <c r="E37" s="70" t="str">
        <f t="shared" si="0"/>
        <v>INSERT INTO especificacionesref (id, especificacion) VALUES(23, 'E.T. 9 Mod. C');</v>
      </c>
    </row>
    <row r="38" spans="1:5" x14ac:dyDescent="0.25">
      <c r="A38" s="39">
        <v>24</v>
      </c>
      <c r="B38" s="5" t="s">
        <v>623</v>
      </c>
      <c r="C38" s="37" t="s">
        <v>637</v>
      </c>
      <c r="D38" s="35" t="s">
        <v>633</v>
      </c>
      <c r="E38" s="70" t="str">
        <f t="shared" si="0"/>
        <v>INSERT INTO especificacionesref (id, especificacion) VALUES(24, 'ET 30A');</v>
      </c>
    </row>
    <row r="39" spans="1:5" x14ac:dyDescent="0.25">
      <c r="A39" s="39">
        <v>24</v>
      </c>
      <c r="B39" s="39" t="s">
        <v>624</v>
      </c>
      <c r="C39" s="37" t="s">
        <v>638</v>
      </c>
      <c r="D39" s="35" t="s">
        <v>633</v>
      </c>
      <c r="E39" s="70" t="str">
        <f t="shared" si="0"/>
        <v>INSERT INTO especificacionesref (id, especificacion) VALUES(24, 'ET 30C');</v>
      </c>
    </row>
    <row r="40" spans="1:5" x14ac:dyDescent="0.25">
      <c r="A40" s="39">
        <v>25</v>
      </c>
      <c r="B40" s="39" t="s">
        <v>628</v>
      </c>
      <c r="C40" s="37" t="s">
        <v>641</v>
      </c>
      <c r="D40" s="35" t="s">
        <v>633</v>
      </c>
      <c r="E40" s="70" t="str">
        <f t="shared" si="0"/>
        <v>INSERT INTO especificacionesref (id, especificacion) VALUES(25, 'ET 01C');</v>
      </c>
    </row>
    <row r="41" spans="1:5" x14ac:dyDescent="0.25">
      <c r="A41" s="39">
        <v>25</v>
      </c>
      <c r="B41" s="41" t="s">
        <v>625</v>
      </c>
      <c r="C41" s="37" t="s">
        <v>642</v>
      </c>
      <c r="D41" s="35" t="s">
        <v>633</v>
      </c>
      <c r="E41" s="70" t="str">
        <f t="shared" si="0"/>
        <v>INSERT INTO especificacionesref (id, especificacion) VALUES(25, 'ET 02C');</v>
      </c>
    </row>
    <row r="42" spans="1:5" x14ac:dyDescent="0.25">
      <c r="A42" s="39">
        <v>25</v>
      </c>
      <c r="B42" s="41" t="s">
        <v>626</v>
      </c>
      <c r="C42" s="37" t="s">
        <v>643</v>
      </c>
      <c r="D42" s="35" t="s">
        <v>633</v>
      </c>
      <c r="E42" s="70" t="str">
        <f t="shared" si="0"/>
        <v>INSERT INTO especificacionesref (id, especificacion) VALUES(25, 'ET 13C');</v>
      </c>
    </row>
    <row r="43" spans="1:5" x14ac:dyDescent="0.25">
      <c r="A43" s="39">
        <v>25</v>
      </c>
      <c r="B43" s="41" t="s">
        <v>627</v>
      </c>
      <c r="C43" s="37" t="s">
        <v>1630</v>
      </c>
      <c r="D43" s="35" t="s">
        <v>633</v>
      </c>
      <c r="E43" s="70" t="str">
        <f t="shared" si="0"/>
        <v>INSERT INTO especificacionesref (id, especificacion) VALUES(25, 'E.T. 9 Mod. C');</v>
      </c>
    </row>
    <row r="44" spans="1:5" x14ac:dyDescent="0.25">
      <c r="A44" s="39">
        <v>26</v>
      </c>
      <c r="B44" s="39" t="s">
        <v>628</v>
      </c>
      <c r="C44" s="37" t="s">
        <v>641</v>
      </c>
      <c r="D44" s="35" t="s">
        <v>633</v>
      </c>
      <c r="E44" s="70" t="str">
        <f t="shared" si="0"/>
        <v>INSERT INTO especificacionesref (id, especificacion) VALUES(26, 'ET 01C');</v>
      </c>
    </row>
    <row r="45" spans="1:5" x14ac:dyDescent="0.25">
      <c r="A45" s="39">
        <v>26</v>
      </c>
      <c r="B45" s="41" t="s">
        <v>625</v>
      </c>
      <c r="C45" s="37" t="s">
        <v>642</v>
      </c>
      <c r="D45" s="35" t="s">
        <v>633</v>
      </c>
      <c r="E45" s="70" t="str">
        <f t="shared" si="0"/>
        <v>INSERT INTO especificacionesref (id, especificacion) VALUES(26, 'ET 02C');</v>
      </c>
    </row>
    <row r="46" spans="1:5" x14ac:dyDescent="0.25">
      <c r="A46" s="39">
        <v>26</v>
      </c>
      <c r="B46" s="41" t="s">
        <v>626</v>
      </c>
      <c r="C46" s="37" t="s">
        <v>643</v>
      </c>
      <c r="D46" s="35" t="s">
        <v>633</v>
      </c>
      <c r="E46" s="70" t="str">
        <f t="shared" si="0"/>
        <v>INSERT INTO especificacionesref (id, especificacion) VALUES(26, 'ET 13C');</v>
      </c>
    </row>
    <row r="47" spans="1:5" x14ac:dyDescent="0.25">
      <c r="A47" s="39">
        <v>26</v>
      </c>
      <c r="B47" s="41" t="s">
        <v>627</v>
      </c>
      <c r="C47" s="37" t="s">
        <v>1630</v>
      </c>
      <c r="D47" s="35" t="s">
        <v>633</v>
      </c>
      <c r="E47" s="70" t="str">
        <f t="shared" si="0"/>
        <v>INSERT INTO especificacionesref (id, especificacion) VALUES(26, 'E.T. 9 Mod. C');</v>
      </c>
    </row>
    <row r="48" spans="1:5" x14ac:dyDescent="0.25">
      <c r="A48" s="39">
        <v>27</v>
      </c>
      <c r="B48" s="39" t="s">
        <v>628</v>
      </c>
      <c r="C48" s="37" t="s">
        <v>641</v>
      </c>
      <c r="D48" s="35" t="s">
        <v>633</v>
      </c>
      <c r="E48" s="70" t="str">
        <f t="shared" si="0"/>
        <v>INSERT INTO especificacionesref (id, especificacion) VALUES(27, 'ET 01C');</v>
      </c>
    </row>
    <row r="49" spans="1:5" x14ac:dyDescent="0.25">
      <c r="A49" s="39">
        <v>27</v>
      </c>
      <c r="B49" s="41" t="s">
        <v>625</v>
      </c>
      <c r="C49" s="37" t="s">
        <v>642</v>
      </c>
      <c r="D49" s="35" t="s">
        <v>633</v>
      </c>
      <c r="E49" s="70" t="str">
        <f t="shared" si="0"/>
        <v>INSERT INTO especificacionesref (id, especificacion) VALUES(27, 'ET 02C');</v>
      </c>
    </row>
    <row r="50" spans="1:5" x14ac:dyDescent="0.25">
      <c r="A50" s="39">
        <v>27</v>
      </c>
      <c r="B50" s="41" t="s">
        <v>626</v>
      </c>
      <c r="C50" s="37" t="s">
        <v>643</v>
      </c>
      <c r="D50" s="35" t="s">
        <v>633</v>
      </c>
      <c r="E50" s="70" t="str">
        <f t="shared" si="0"/>
        <v>INSERT INTO especificacionesref (id, especificacion) VALUES(27, 'ET 13C');</v>
      </c>
    </row>
    <row r="51" spans="1:5" x14ac:dyDescent="0.25">
      <c r="A51" s="39">
        <v>27</v>
      </c>
      <c r="B51" s="41" t="s">
        <v>627</v>
      </c>
      <c r="C51" s="37" t="s">
        <v>1630</v>
      </c>
      <c r="D51" s="35" t="s">
        <v>633</v>
      </c>
      <c r="E51" s="70" t="str">
        <f t="shared" si="0"/>
        <v>INSERT INTO especificacionesref (id, especificacion) VALUES(27, 'E.T. 9 Mod. C');</v>
      </c>
    </row>
    <row r="52" spans="1:5" x14ac:dyDescent="0.25">
      <c r="A52" s="39">
        <v>28</v>
      </c>
      <c r="B52" s="39" t="s">
        <v>628</v>
      </c>
      <c r="C52" s="37" t="s">
        <v>641</v>
      </c>
      <c r="D52" s="35" t="s">
        <v>633</v>
      </c>
      <c r="E52" s="70" t="str">
        <f t="shared" si="0"/>
        <v>INSERT INTO especificacionesref (id, especificacion) VALUES(28, 'ET 01C');</v>
      </c>
    </row>
    <row r="53" spans="1:5" x14ac:dyDescent="0.25">
      <c r="A53" s="39">
        <v>28</v>
      </c>
      <c r="B53" s="41" t="s">
        <v>625</v>
      </c>
      <c r="C53" s="37" t="s">
        <v>642</v>
      </c>
      <c r="D53" s="35" t="s">
        <v>633</v>
      </c>
      <c r="E53" s="70" t="str">
        <f t="shared" si="0"/>
        <v>INSERT INTO especificacionesref (id, especificacion) VALUES(28, 'ET 02C');</v>
      </c>
    </row>
    <row r="54" spans="1:5" x14ac:dyDescent="0.25">
      <c r="A54" s="39">
        <v>28</v>
      </c>
      <c r="B54" s="41" t="s">
        <v>626</v>
      </c>
      <c r="C54" s="37" t="s">
        <v>643</v>
      </c>
      <c r="D54" s="35" t="s">
        <v>633</v>
      </c>
      <c r="E54" s="70" t="str">
        <f t="shared" si="0"/>
        <v>INSERT INTO especificacionesref (id, especificacion) VALUES(28, 'ET 13C');</v>
      </c>
    </row>
    <row r="55" spans="1:5" x14ac:dyDescent="0.25">
      <c r="A55" s="39">
        <v>28</v>
      </c>
      <c r="B55" s="41" t="s">
        <v>627</v>
      </c>
      <c r="C55" s="37" t="s">
        <v>1630</v>
      </c>
      <c r="D55" s="35" t="s">
        <v>633</v>
      </c>
      <c r="E55" s="70" t="str">
        <f t="shared" si="0"/>
        <v>INSERT INTO especificacionesref (id, especificacion) VALUES(28, 'E.T. 9 Mod. C');</v>
      </c>
    </row>
    <row r="56" spans="1:5" x14ac:dyDescent="0.25">
      <c r="A56" s="39">
        <v>29</v>
      </c>
      <c r="B56" s="39" t="s">
        <v>628</v>
      </c>
      <c r="C56" s="37" t="s">
        <v>641</v>
      </c>
      <c r="D56" s="35" t="s">
        <v>633</v>
      </c>
      <c r="E56" s="70" t="str">
        <f t="shared" si="0"/>
        <v>INSERT INTO especificacionesref (id, especificacion) VALUES(29, 'ET 01C');</v>
      </c>
    </row>
    <row r="57" spans="1:5" x14ac:dyDescent="0.25">
      <c r="A57" s="39">
        <v>29</v>
      </c>
      <c r="B57" s="41" t="s">
        <v>625</v>
      </c>
      <c r="C57" s="37" t="s">
        <v>642</v>
      </c>
      <c r="D57" s="35" t="s">
        <v>633</v>
      </c>
      <c r="E57" s="70" t="str">
        <f t="shared" si="0"/>
        <v>INSERT INTO especificacionesref (id, especificacion) VALUES(29, 'ET 02C');</v>
      </c>
    </row>
    <row r="58" spans="1:5" x14ac:dyDescent="0.25">
      <c r="A58" s="39">
        <v>29</v>
      </c>
      <c r="B58" s="41" t="s">
        <v>626</v>
      </c>
      <c r="C58" s="37" t="s">
        <v>643</v>
      </c>
      <c r="D58" s="35" t="s">
        <v>633</v>
      </c>
      <c r="E58" s="70" t="str">
        <f t="shared" si="0"/>
        <v>INSERT INTO especificacionesref (id, especificacion) VALUES(29, 'ET 13C');</v>
      </c>
    </row>
    <row r="59" spans="1:5" x14ac:dyDescent="0.25">
      <c r="A59" s="39">
        <v>29</v>
      </c>
      <c r="B59" s="41" t="s">
        <v>627</v>
      </c>
      <c r="C59" s="37" t="s">
        <v>1630</v>
      </c>
      <c r="D59" s="35" t="s">
        <v>633</v>
      </c>
      <c r="E59" s="70" t="str">
        <f t="shared" si="0"/>
        <v>INSERT INTO especificacionesref (id, especificacion) VALUES(29, 'E.T. 9 Mod. C');</v>
      </c>
    </row>
    <row r="60" spans="1:5" x14ac:dyDescent="0.25">
      <c r="A60" s="39">
        <v>30</v>
      </c>
      <c r="B60" s="39" t="s">
        <v>628</v>
      </c>
      <c r="C60" s="37" t="s">
        <v>641</v>
      </c>
      <c r="D60" s="35" t="s">
        <v>633</v>
      </c>
      <c r="E60" s="70" t="str">
        <f t="shared" si="0"/>
        <v>INSERT INTO especificacionesref (id, especificacion) VALUES(30, 'ET 01C');</v>
      </c>
    </row>
    <row r="61" spans="1:5" x14ac:dyDescent="0.25">
      <c r="A61" s="39">
        <v>30</v>
      </c>
      <c r="B61" s="41" t="s">
        <v>625</v>
      </c>
      <c r="C61" s="37" t="s">
        <v>642</v>
      </c>
      <c r="D61" s="35" t="s">
        <v>633</v>
      </c>
      <c r="E61" s="70" t="str">
        <f t="shared" si="0"/>
        <v>INSERT INTO especificacionesref (id, especificacion) VALUES(30, 'ET 02C');</v>
      </c>
    </row>
    <row r="62" spans="1:5" x14ac:dyDescent="0.25">
      <c r="A62" s="39">
        <v>30</v>
      </c>
      <c r="B62" s="41" t="s">
        <v>626</v>
      </c>
      <c r="C62" s="37" t="s">
        <v>643</v>
      </c>
      <c r="D62" s="35" t="s">
        <v>633</v>
      </c>
      <c r="E62" s="70" t="str">
        <f t="shared" si="0"/>
        <v>INSERT INTO especificacionesref (id, especificacion) VALUES(30, 'ET 13C');</v>
      </c>
    </row>
    <row r="63" spans="1:5" x14ac:dyDescent="0.25">
      <c r="A63" s="39">
        <v>30</v>
      </c>
      <c r="B63" s="41" t="s">
        <v>627</v>
      </c>
      <c r="C63" s="37" t="s">
        <v>1630</v>
      </c>
      <c r="D63" s="35" t="s">
        <v>633</v>
      </c>
      <c r="E63" s="70" t="str">
        <f t="shared" si="0"/>
        <v>INSERT INTO especificacionesref (id, especificacion) VALUES(30, 'E.T. 9 Mod. C');</v>
      </c>
    </row>
    <row r="64" spans="1:5" x14ac:dyDescent="0.25">
      <c r="A64" s="39">
        <v>31</v>
      </c>
      <c r="B64" s="39" t="s">
        <v>628</v>
      </c>
      <c r="C64" s="37" t="s">
        <v>641</v>
      </c>
      <c r="D64" s="35" t="s">
        <v>633</v>
      </c>
      <c r="E64" s="70" t="str">
        <f t="shared" si="0"/>
        <v>INSERT INTO especificacionesref (id, especificacion) VALUES(31, 'ET 01C');</v>
      </c>
    </row>
    <row r="65" spans="1:5" x14ac:dyDescent="0.25">
      <c r="A65" s="39">
        <v>31</v>
      </c>
      <c r="B65" s="41" t="s">
        <v>625</v>
      </c>
      <c r="C65" s="37" t="s">
        <v>642</v>
      </c>
      <c r="D65" s="35" t="s">
        <v>633</v>
      </c>
      <c r="E65" s="70" t="str">
        <f t="shared" si="0"/>
        <v>INSERT INTO especificacionesref (id, especificacion) VALUES(31, 'ET 02C');</v>
      </c>
    </row>
    <row r="66" spans="1:5" x14ac:dyDescent="0.25">
      <c r="A66" s="39">
        <v>31</v>
      </c>
      <c r="B66" s="41" t="s">
        <v>626</v>
      </c>
      <c r="C66" s="37" t="s">
        <v>643</v>
      </c>
      <c r="D66" s="35" t="s">
        <v>633</v>
      </c>
      <c r="E66" s="70" t="str">
        <f t="shared" si="0"/>
        <v>INSERT INTO especificacionesref (id, especificacion) VALUES(31, 'ET 13C');</v>
      </c>
    </row>
    <row r="67" spans="1:5" x14ac:dyDescent="0.25">
      <c r="A67" s="39">
        <v>31</v>
      </c>
      <c r="B67" s="41" t="s">
        <v>627</v>
      </c>
      <c r="C67" s="37" t="s">
        <v>1630</v>
      </c>
      <c r="D67" s="35" t="s">
        <v>633</v>
      </c>
      <c r="E67" s="70" t="str">
        <f t="shared" si="0"/>
        <v>INSERT INTO especificacionesref (id, especificacion) VALUES(31, 'E.T. 9 Mod. C');</v>
      </c>
    </row>
    <row r="68" spans="1:5" x14ac:dyDescent="0.25">
      <c r="A68" s="39">
        <v>32</v>
      </c>
      <c r="B68" s="39" t="s">
        <v>628</v>
      </c>
      <c r="C68" s="37" t="s">
        <v>641</v>
      </c>
      <c r="D68" s="35" t="s">
        <v>633</v>
      </c>
      <c r="E68" s="70" t="str">
        <f t="shared" ref="E68:E129" si="1">+CONCATENATE("INSERT INTO especificacionesref (id, especificacion) VALUES(",A68,", '",C68,"');")</f>
        <v>INSERT INTO especificacionesref (id, especificacion) VALUES(32, 'ET 01C');</v>
      </c>
    </row>
    <row r="69" spans="1:5" x14ac:dyDescent="0.25">
      <c r="A69" s="39">
        <v>32</v>
      </c>
      <c r="B69" s="41" t="s">
        <v>625</v>
      </c>
      <c r="C69" s="37" t="s">
        <v>642</v>
      </c>
      <c r="D69" s="35" t="s">
        <v>633</v>
      </c>
      <c r="E69" s="70" t="str">
        <f t="shared" si="1"/>
        <v>INSERT INTO especificacionesref (id, especificacion) VALUES(32, 'ET 02C');</v>
      </c>
    </row>
    <row r="70" spans="1:5" x14ac:dyDescent="0.25">
      <c r="A70" s="39">
        <v>32</v>
      </c>
      <c r="B70" s="41" t="s">
        <v>626</v>
      </c>
      <c r="C70" s="37" t="s">
        <v>643</v>
      </c>
      <c r="D70" s="35" t="s">
        <v>633</v>
      </c>
      <c r="E70" s="70" t="str">
        <f t="shared" si="1"/>
        <v>INSERT INTO especificacionesref (id, especificacion) VALUES(32, 'ET 13C');</v>
      </c>
    </row>
    <row r="71" spans="1:5" x14ac:dyDescent="0.25">
      <c r="A71" s="39">
        <v>32</v>
      </c>
      <c r="B71" s="41" t="s">
        <v>627</v>
      </c>
      <c r="C71" s="37" t="s">
        <v>1630</v>
      </c>
      <c r="D71" s="35" t="s">
        <v>633</v>
      </c>
      <c r="E71" s="70" t="str">
        <f t="shared" si="1"/>
        <v>INSERT INTO especificacionesref (id, especificacion) VALUES(32, 'E.T. 9 Mod. C');</v>
      </c>
    </row>
    <row r="72" spans="1:5" x14ac:dyDescent="0.25">
      <c r="A72" s="39">
        <v>33</v>
      </c>
      <c r="B72" s="39" t="s">
        <v>522</v>
      </c>
      <c r="C72" s="37" t="s">
        <v>641</v>
      </c>
      <c r="D72" s="35" t="s">
        <v>633</v>
      </c>
      <c r="E72" s="70" t="str">
        <f t="shared" si="1"/>
        <v>INSERT INTO especificacionesref (id, especificacion) VALUES(33, 'ET 01C');</v>
      </c>
    </row>
    <row r="73" spans="1:5" x14ac:dyDescent="0.25">
      <c r="A73" s="39">
        <v>34</v>
      </c>
      <c r="B73" s="39" t="s">
        <v>522</v>
      </c>
      <c r="C73" s="37" t="s">
        <v>641</v>
      </c>
      <c r="D73" s="35" t="s">
        <v>633</v>
      </c>
      <c r="E73" s="70" t="str">
        <f t="shared" si="1"/>
        <v>INSERT INTO especificacionesref (id, especificacion) VALUES(34, 'ET 01C');</v>
      </c>
    </row>
    <row r="74" spans="1:5" x14ac:dyDescent="0.25">
      <c r="A74" s="39">
        <v>35</v>
      </c>
      <c r="B74" s="39" t="s">
        <v>522</v>
      </c>
      <c r="C74" s="37" t="s">
        <v>641</v>
      </c>
      <c r="D74" s="35" t="s">
        <v>633</v>
      </c>
      <c r="E74" s="70" t="str">
        <f t="shared" si="1"/>
        <v>INSERT INTO especificacionesref (id, especificacion) VALUES(35, 'ET 01C');</v>
      </c>
    </row>
    <row r="75" spans="1:5" x14ac:dyDescent="0.25">
      <c r="A75" s="39">
        <v>36</v>
      </c>
      <c r="B75" s="39" t="s">
        <v>522</v>
      </c>
      <c r="C75" s="37" t="s">
        <v>641</v>
      </c>
      <c r="D75" s="35" t="s">
        <v>633</v>
      </c>
      <c r="E75" s="70" t="str">
        <f t="shared" si="1"/>
        <v>INSERT INTO especificacionesref (id, especificacion) VALUES(36, 'ET 01C');</v>
      </c>
    </row>
    <row r="76" spans="1:5" x14ac:dyDescent="0.25">
      <c r="A76" s="5">
        <v>37</v>
      </c>
      <c r="B76" s="5" t="s">
        <v>522</v>
      </c>
      <c r="C76" s="37" t="s">
        <v>641</v>
      </c>
      <c r="D76" s="35" t="s">
        <v>633</v>
      </c>
      <c r="E76" s="70" t="str">
        <f t="shared" si="1"/>
        <v>INSERT INTO especificacionesref (id, especificacion) VALUES(37, 'ET 01C');</v>
      </c>
    </row>
    <row r="77" spans="1:5" x14ac:dyDescent="0.25">
      <c r="A77" s="39">
        <v>38</v>
      </c>
      <c r="B77" s="39" t="s">
        <v>522</v>
      </c>
      <c r="C77" s="37" t="s">
        <v>641</v>
      </c>
      <c r="D77" s="35" t="s">
        <v>633</v>
      </c>
      <c r="E77" s="70" t="str">
        <f t="shared" si="1"/>
        <v>INSERT INTO especificacionesref (id, especificacion) VALUES(38, 'ET 01C');</v>
      </c>
    </row>
    <row r="78" spans="1:5" x14ac:dyDescent="0.25">
      <c r="A78" s="39">
        <v>39</v>
      </c>
      <c r="B78" s="39" t="s">
        <v>522</v>
      </c>
      <c r="C78" s="37" t="s">
        <v>641</v>
      </c>
      <c r="D78" s="35" t="s">
        <v>633</v>
      </c>
      <c r="E78" s="70" t="str">
        <f t="shared" si="1"/>
        <v>INSERT INTO especificacionesref (id, especificacion) VALUES(39, 'ET 01C');</v>
      </c>
    </row>
    <row r="79" spans="1:5" x14ac:dyDescent="0.25">
      <c r="A79" s="5">
        <v>40</v>
      </c>
      <c r="B79" s="5" t="s">
        <v>522</v>
      </c>
      <c r="C79" s="37" t="s">
        <v>641</v>
      </c>
      <c r="D79" s="35" t="s">
        <v>633</v>
      </c>
      <c r="E79" s="70" t="str">
        <f t="shared" si="1"/>
        <v>INSERT INTO especificacionesref (id, especificacion) VALUES(40, 'ET 01C');</v>
      </c>
    </row>
    <row r="80" spans="1:5" x14ac:dyDescent="0.25">
      <c r="A80" s="5">
        <v>41</v>
      </c>
      <c r="B80" s="5"/>
      <c r="C80" s="37"/>
      <c r="E80" s="70"/>
    </row>
    <row r="81" spans="1:5" x14ac:dyDescent="0.25">
      <c r="A81" s="5">
        <v>42</v>
      </c>
      <c r="B81" s="5"/>
      <c r="C81" s="37"/>
      <c r="E81" s="70"/>
    </row>
    <row r="82" spans="1:5" x14ac:dyDescent="0.25">
      <c r="A82" s="39">
        <v>43</v>
      </c>
      <c r="B82" s="39" t="s">
        <v>629</v>
      </c>
      <c r="C82" s="37" t="s">
        <v>644</v>
      </c>
      <c r="D82" s="35" t="s">
        <v>633</v>
      </c>
      <c r="E82" s="70" t="str">
        <f t="shared" si="1"/>
        <v>INSERT INTO especificacionesref (id, especificacion) VALUES(43, 'ET 12C');</v>
      </c>
    </row>
    <row r="83" spans="1:5" x14ac:dyDescent="0.25">
      <c r="A83" s="39">
        <v>43</v>
      </c>
      <c r="B83" s="41" t="s">
        <v>625</v>
      </c>
      <c r="C83" s="37" t="s">
        <v>642</v>
      </c>
      <c r="D83" s="35" t="s">
        <v>633</v>
      </c>
      <c r="E83" s="70" t="str">
        <f t="shared" si="1"/>
        <v>INSERT INTO especificacionesref (id, especificacion) VALUES(43, 'ET 02C');</v>
      </c>
    </row>
    <row r="84" spans="1:5" x14ac:dyDescent="0.25">
      <c r="A84" s="5">
        <v>44</v>
      </c>
      <c r="B84" s="5" t="s">
        <v>630</v>
      </c>
      <c r="C84" s="37" t="s">
        <v>645</v>
      </c>
      <c r="D84" s="35" t="s">
        <v>633</v>
      </c>
      <c r="E84" s="70" t="str">
        <f t="shared" si="1"/>
        <v>INSERT INTO especificacionesref (id, especificacion) VALUES(44, 'ET 13B');</v>
      </c>
    </row>
    <row r="85" spans="1:5" x14ac:dyDescent="0.25">
      <c r="A85" s="5">
        <v>44</v>
      </c>
      <c r="B85" s="5" t="s">
        <v>626</v>
      </c>
      <c r="C85" s="37" t="s">
        <v>643</v>
      </c>
      <c r="D85" s="35" t="s">
        <v>633</v>
      </c>
      <c r="E85" s="70" t="str">
        <f t="shared" si="1"/>
        <v>INSERT INTO especificacionesref (id, especificacion) VALUES(44, 'ET 13C');</v>
      </c>
    </row>
    <row r="86" spans="1:5" x14ac:dyDescent="0.25">
      <c r="A86" s="5">
        <v>45</v>
      </c>
      <c r="B86" s="5" t="s">
        <v>624</v>
      </c>
      <c r="C86" s="37" t="s">
        <v>638</v>
      </c>
      <c r="D86" s="35" t="s">
        <v>633</v>
      </c>
      <c r="E86" s="70" t="str">
        <f t="shared" si="1"/>
        <v>INSERT INTO especificacionesref (id, especificacion) VALUES(45, 'ET 30C');</v>
      </c>
    </row>
    <row r="87" spans="1:5" x14ac:dyDescent="0.25">
      <c r="A87" s="5">
        <v>46</v>
      </c>
      <c r="B87" s="5" t="s">
        <v>522</v>
      </c>
      <c r="C87" s="37" t="s">
        <v>641</v>
      </c>
      <c r="D87" s="35" t="s">
        <v>633</v>
      </c>
      <c r="E87" s="70" t="str">
        <f t="shared" si="1"/>
        <v>INSERT INTO especificacionesref (id, especificacion) VALUES(46, 'ET 01C');</v>
      </c>
    </row>
    <row r="88" spans="1:5" x14ac:dyDescent="0.25">
      <c r="A88" s="5">
        <v>47</v>
      </c>
      <c r="B88" s="5" t="s">
        <v>522</v>
      </c>
      <c r="C88" s="37" t="s">
        <v>641</v>
      </c>
      <c r="D88" s="35" t="s">
        <v>633</v>
      </c>
      <c r="E88" s="70" t="str">
        <f t="shared" si="1"/>
        <v>INSERT INTO especificacionesref (id, especificacion) VALUES(47, 'ET 01C');</v>
      </c>
    </row>
    <row r="89" spans="1:5" x14ac:dyDescent="0.25">
      <c r="A89" s="5">
        <v>48</v>
      </c>
      <c r="B89" s="5" t="s">
        <v>522</v>
      </c>
      <c r="C89" s="37" t="s">
        <v>641</v>
      </c>
      <c r="D89" s="35" t="s">
        <v>633</v>
      </c>
      <c r="E89" s="70" t="str">
        <f t="shared" si="1"/>
        <v>INSERT INTO especificacionesref (id, especificacion) VALUES(48, 'ET 01C');</v>
      </c>
    </row>
    <row r="90" spans="1:5" x14ac:dyDescent="0.25">
      <c r="A90" s="5">
        <v>49</v>
      </c>
      <c r="B90" s="5" t="s">
        <v>522</v>
      </c>
      <c r="C90" s="37" t="s">
        <v>641</v>
      </c>
      <c r="D90" s="35" t="s">
        <v>633</v>
      </c>
      <c r="E90" s="70" t="str">
        <f t="shared" si="1"/>
        <v>INSERT INTO especificacionesref (id, especificacion) VALUES(49, 'ET 01C');</v>
      </c>
    </row>
    <row r="91" spans="1:5" x14ac:dyDescent="0.25">
      <c r="A91" s="39">
        <v>50</v>
      </c>
      <c r="B91" s="39" t="s">
        <v>522</v>
      </c>
      <c r="C91" s="37" t="s">
        <v>641</v>
      </c>
      <c r="D91" s="35" t="s">
        <v>633</v>
      </c>
      <c r="E91" s="70" t="str">
        <f t="shared" si="1"/>
        <v>INSERT INTO especificacionesref (id, especificacion) VALUES(50, 'ET 01C');</v>
      </c>
    </row>
    <row r="92" spans="1:5" x14ac:dyDescent="0.25">
      <c r="A92" s="5">
        <v>51</v>
      </c>
      <c r="B92" s="5" t="s">
        <v>630</v>
      </c>
      <c r="C92" s="37" t="s">
        <v>645</v>
      </c>
      <c r="D92" s="35" t="s">
        <v>633</v>
      </c>
      <c r="E92" s="70" t="str">
        <f t="shared" si="1"/>
        <v>INSERT INTO especificacionesref (id, especificacion) VALUES(51, 'ET 13B');</v>
      </c>
    </row>
    <row r="93" spans="1:5" x14ac:dyDescent="0.25">
      <c r="A93" s="5">
        <v>51</v>
      </c>
      <c r="B93" s="39" t="s">
        <v>626</v>
      </c>
      <c r="C93" s="37" t="s">
        <v>643</v>
      </c>
      <c r="D93" s="35" t="s">
        <v>633</v>
      </c>
      <c r="E93" s="70" t="str">
        <f t="shared" si="1"/>
        <v>INSERT INTO especificacionesref (id, especificacion) VALUES(51, 'ET 13C');</v>
      </c>
    </row>
    <row r="94" spans="1:5" x14ac:dyDescent="0.25">
      <c r="A94" s="39">
        <v>52</v>
      </c>
      <c r="B94" s="39"/>
      <c r="C94" s="37"/>
      <c r="E94" s="70"/>
    </row>
    <row r="95" spans="1:5" x14ac:dyDescent="0.25">
      <c r="A95" s="39">
        <v>53</v>
      </c>
      <c r="B95" s="39" t="s">
        <v>624</v>
      </c>
      <c r="C95" s="37" t="s">
        <v>638</v>
      </c>
      <c r="D95" s="35" t="s">
        <v>633</v>
      </c>
      <c r="E95" s="70" t="str">
        <f t="shared" si="1"/>
        <v>INSERT INTO especificacionesref (id, especificacion) VALUES(53, 'ET 30C');</v>
      </c>
    </row>
    <row r="96" spans="1:5" x14ac:dyDescent="0.25">
      <c r="A96" s="39">
        <v>54</v>
      </c>
      <c r="B96" s="39"/>
      <c r="C96" s="37"/>
      <c r="E96" s="70"/>
    </row>
    <row r="97" spans="1:5" x14ac:dyDescent="0.25">
      <c r="A97" s="39">
        <v>55</v>
      </c>
      <c r="B97" s="39"/>
      <c r="C97" s="37"/>
      <c r="E97" s="70"/>
    </row>
    <row r="98" spans="1:5" x14ac:dyDescent="0.25">
      <c r="A98" s="39">
        <v>56</v>
      </c>
      <c r="B98" s="39"/>
      <c r="C98" s="37"/>
      <c r="E98" s="70"/>
    </row>
    <row r="99" spans="1:5" x14ac:dyDescent="0.25">
      <c r="A99" s="39">
        <v>57</v>
      </c>
      <c r="B99" s="39"/>
      <c r="C99" s="37"/>
      <c r="E99" s="70"/>
    </row>
    <row r="100" spans="1:5" x14ac:dyDescent="0.25">
      <c r="A100" s="5">
        <v>58</v>
      </c>
      <c r="B100" s="5"/>
      <c r="C100" s="37"/>
      <c r="E100" s="70"/>
    </row>
    <row r="101" spans="1:5" x14ac:dyDescent="0.25">
      <c r="A101" s="5">
        <v>59</v>
      </c>
      <c r="B101" s="5"/>
      <c r="C101" s="37"/>
      <c r="E101" s="70"/>
    </row>
    <row r="102" spans="1:5" x14ac:dyDescent="0.25">
      <c r="A102" s="39">
        <v>60</v>
      </c>
      <c r="B102" s="39" t="s">
        <v>623</v>
      </c>
      <c r="C102" s="37" t="s">
        <v>637</v>
      </c>
      <c r="D102" s="35" t="s">
        <v>633</v>
      </c>
      <c r="E102" s="70" t="str">
        <f t="shared" si="1"/>
        <v>INSERT INTO especificacionesref (id, especificacion) VALUES(60, 'ET 30A');</v>
      </c>
    </row>
    <row r="103" spans="1:5" x14ac:dyDescent="0.25">
      <c r="A103" s="39">
        <v>60</v>
      </c>
      <c r="B103" s="41" t="s">
        <v>624</v>
      </c>
      <c r="C103" s="37" t="s">
        <v>638</v>
      </c>
      <c r="D103" s="35" t="s">
        <v>633</v>
      </c>
      <c r="E103" s="70" t="str">
        <f t="shared" si="1"/>
        <v>INSERT INTO especificacionesref (id, especificacion) VALUES(60, 'ET 30C');</v>
      </c>
    </row>
    <row r="104" spans="1:5" x14ac:dyDescent="0.25">
      <c r="A104" s="39">
        <v>61</v>
      </c>
      <c r="B104" s="39" t="s">
        <v>628</v>
      </c>
      <c r="C104" s="37" t="s">
        <v>641</v>
      </c>
      <c r="D104" s="35" t="s">
        <v>633</v>
      </c>
      <c r="E104" s="70" t="str">
        <f t="shared" si="1"/>
        <v>INSERT INTO especificacionesref (id, especificacion) VALUES(61, 'ET 01C');</v>
      </c>
    </row>
    <row r="105" spans="1:5" x14ac:dyDescent="0.25">
      <c r="A105" s="39">
        <v>61</v>
      </c>
      <c r="B105" s="41" t="s">
        <v>625</v>
      </c>
      <c r="C105" s="37" t="s">
        <v>642</v>
      </c>
      <c r="D105" s="35" t="s">
        <v>633</v>
      </c>
      <c r="E105" s="70" t="str">
        <f t="shared" si="1"/>
        <v>INSERT INTO especificacionesref (id, especificacion) VALUES(61, 'ET 02C');</v>
      </c>
    </row>
    <row r="106" spans="1:5" x14ac:dyDescent="0.25">
      <c r="A106" s="39">
        <v>61</v>
      </c>
      <c r="B106" s="41" t="s">
        <v>626</v>
      </c>
      <c r="C106" s="37" t="s">
        <v>643</v>
      </c>
      <c r="D106" s="35" t="s">
        <v>633</v>
      </c>
      <c r="E106" s="70" t="str">
        <f t="shared" si="1"/>
        <v>INSERT INTO especificacionesref (id, especificacion) VALUES(61, 'ET 13C');</v>
      </c>
    </row>
    <row r="107" spans="1:5" x14ac:dyDescent="0.25">
      <c r="A107" s="39">
        <v>61</v>
      </c>
      <c r="B107" s="41" t="s">
        <v>627</v>
      </c>
      <c r="C107" s="37" t="s">
        <v>1630</v>
      </c>
      <c r="D107" s="35" t="s">
        <v>633</v>
      </c>
      <c r="E107" s="70" t="str">
        <f t="shared" si="1"/>
        <v>INSERT INTO especificacionesref (id, especificacion) VALUES(61, 'E.T. 9 Mod. C');</v>
      </c>
    </row>
    <row r="108" spans="1:5" x14ac:dyDescent="0.25">
      <c r="A108" s="5">
        <v>62</v>
      </c>
      <c r="B108" s="5"/>
      <c r="C108" s="37"/>
      <c r="E108" s="70"/>
    </row>
    <row r="109" spans="1:5" x14ac:dyDescent="0.25">
      <c r="A109" s="5">
        <v>63</v>
      </c>
      <c r="B109" s="5"/>
      <c r="C109" s="37"/>
      <c r="E109" s="70"/>
    </row>
    <row r="110" spans="1:5" x14ac:dyDescent="0.25">
      <c r="A110" s="39">
        <v>64</v>
      </c>
      <c r="B110" s="39"/>
      <c r="C110" s="37"/>
      <c r="E110" s="70"/>
    </row>
    <row r="111" spans="1:5" x14ac:dyDescent="0.25">
      <c r="A111" s="5">
        <v>65</v>
      </c>
      <c r="B111" s="5"/>
      <c r="C111" s="37"/>
      <c r="E111" s="70"/>
    </row>
    <row r="112" spans="1:5" x14ac:dyDescent="0.25">
      <c r="A112" s="5">
        <v>66</v>
      </c>
      <c r="B112" s="5"/>
      <c r="C112" s="37"/>
      <c r="E112" s="70"/>
    </row>
    <row r="113" spans="1:5" x14ac:dyDescent="0.25">
      <c r="A113" s="5">
        <v>67</v>
      </c>
      <c r="B113" s="5"/>
      <c r="C113" s="37"/>
      <c r="E113" s="70"/>
    </row>
    <row r="114" spans="1:5" x14ac:dyDescent="0.25">
      <c r="A114" s="5">
        <v>68</v>
      </c>
      <c r="B114" s="5"/>
      <c r="C114" s="37"/>
      <c r="E114" s="70"/>
    </row>
    <row r="115" spans="1:5" x14ac:dyDescent="0.25">
      <c r="A115" s="39">
        <v>69</v>
      </c>
      <c r="B115" s="39" t="s">
        <v>304</v>
      </c>
      <c r="C115" s="37" t="s">
        <v>637</v>
      </c>
      <c r="D115" s="35" t="s">
        <v>633</v>
      </c>
      <c r="E115" s="70" t="str">
        <f t="shared" si="1"/>
        <v>INSERT INTO especificacionesref (id, especificacion) VALUES(69, 'ET 30A');</v>
      </c>
    </row>
    <row r="116" spans="1:5" x14ac:dyDescent="0.25">
      <c r="A116" s="39">
        <v>70</v>
      </c>
      <c r="B116" s="39" t="s">
        <v>623</v>
      </c>
      <c r="C116" s="37" t="s">
        <v>637</v>
      </c>
      <c r="D116" s="35" t="s">
        <v>633</v>
      </c>
      <c r="E116" s="70" t="str">
        <f t="shared" si="1"/>
        <v>INSERT INTO especificacionesref (id, especificacion) VALUES(70, 'ET 30A');</v>
      </c>
    </row>
    <row r="117" spans="1:5" x14ac:dyDescent="0.25">
      <c r="A117" s="39">
        <v>70</v>
      </c>
      <c r="B117" s="40" t="s">
        <v>624</v>
      </c>
      <c r="C117" s="37" t="s">
        <v>638</v>
      </c>
      <c r="D117" s="35" t="s">
        <v>633</v>
      </c>
      <c r="E117" s="70" t="str">
        <f t="shared" si="1"/>
        <v>INSERT INTO especificacionesref (id, especificacion) VALUES(70, 'ET 30C');</v>
      </c>
    </row>
    <row r="118" spans="1:5" x14ac:dyDescent="0.25">
      <c r="A118" s="39">
        <v>71</v>
      </c>
      <c r="B118" s="39" t="s">
        <v>630</v>
      </c>
      <c r="C118" s="37" t="s">
        <v>645</v>
      </c>
      <c r="D118" s="35" t="s">
        <v>633</v>
      </c>
      <c r="E118" s="70" t="str">
        <f t="shared" si="1"/>
        <v>INSERT INTO especificacionesref (id, especificacion) VALUES(71, 'ET 13B');</v>
      </c>
    </row>
    <row r="119" spans="1:5" x14ac:dyDescent="0.25">
      <c r="A119" s="39">
        <v>71</v>
      </c>
      <c r="B119" s="40" t="s">
        <v>626</v>
      </c>
      <c r="C119" s="37" t="s">
        <v>643</v>
      </c>
      <c r="D119" s="35" t="s">
        <v>633</v>
      </c>
      <c r="E119" s="70" t="str">
        <f t="shared" si="1"/>
        <v>INSERT INTO especificacionesref (id, especificacion) VALUES(71, 'ET 13C');</v>
      </c>
    </row>
    <row r="120" spans="1:5" x14ac:dyDescent="0.25">
      <c r="A120" s="39">
        <v>72</v>
      </c>
      <c r="B120" s="39" t="s">
        <v>522</v>
      </c>
      <c r="C120" s="37" t="s">
        <v>641</v>
      </c>
      <c r="D120" s="35" t="s">
        <v>633</v>
      </c>
      <c r="E120" s="70" t="str">
        <f t="shared" si="1"/>
        <v>INSERT INTO especificacionesref (id, especificacion) VALUES(72, 'ET 01C');</v>
      </c>
    </row>
    <row r="121" spans="1:5" x14ac:dyDescent="0.25">
      <c r="A121" s="39">
        <v>73</v>
      </c>
      <c r="B121" s="39" t="s">
        <v>522</v>
      </c>
      <c r="C121" s="37" t="s">
        <v>641</v>
      </c>
      <c r="D121" s="35" t="s">
        <v>633</v>
      </c>
      <c r="E121" s="70" t="str">
        <f t="shared" si="1"/>
        <v>INSERT INTO especificacionesref (id, especificacion) VALUES(73, 'ET 01C');</v>
      </c>
    </row>
    <row r="122" spans="1:5" x14ac:dyDescent="0.25">
      <c r="A122" s="39">
        <v>74</v>
      </c>
      <c r="B122" s="39" t="s">
        <v>522</v>
      </c>
      <c r="C122" s="37" t="s">
        <v>641</v>
      </c>
      <c r="D122" s="35" t="s">
        <v>633</v>
      </c>
      <c r="E122" s="70" t="str">
        <f t="shared" si="1"/>
        <v>INSERT INTO especificacionesref (id, especificacion) VALUES(74, 'ET 01C');</v>
      </c>
    </row>
    <row r="123" spans="1:5" x14ac:dyDescent="0.25">
      <c r="A123" s="5">
        <v>75</v>
      </c>
      <c r="B123" s="5" t="s">
        <v>522</v>
      </c>
      <c r="C123" s="37" t="s">
        <v>641</v>
      </c>
      <c r="D123" s="35" t="s">
        <v>633</v>
      </c>
      <c r="E123" s="70" t="str">
        <f t="shared" si="1"/>
        <v>INSERT INTO especificacionesref (id, especificacion) VALUES(75, 'ET 01C');</v>
      </c>
    </row>
    <row r="124" spans="1:5" x14ac:dyDescent="0.25">
      <c r="A124" s="39">
        <v>76</v>
      </c>
      <c r="B124" s="39" t="s">
        <v>522</v>
      </c>
      <c r="C124" s="37" t="s">
        <v>641</v>
      </c>
      <c r="D124" s="35" t="s">
        <v>633</v>
      </c>
      <c r="E124" s="70" t="str">
        <f t="shared" si="1"/>
        <v>INSERT INTO especificacionesref (id, especificacion) VALUES(76, 'ET 01C');</v>
      </c>
    </row>
    <row r="125" spans="1:5" x14ac:dyDescent="0.25">
      <c r="A125" s="5">
        <v>77</v>
      </c>
      <c r="B125" s="5" t="s">
        <v>522</v>
      </c>
      <c r="C125" s="37" t="s">
        <v>641</v>
      </c>
      <c r="D125" s="35" t="s">
        <v>633</v>
      </c>
      <c r="E125" s="70" t="str">
        <f t="shared" si="1"/>
        <v>INSERT INTO especificacionesref (id, especificacion) VALUES(77, 'ET 01C');</v>
      </c>
    </row>
    <row r="126" spans="1:5" x14ac:dyDescent="0.25">
      <c r="A126" s="39">
        <v>78</v>
      </c>
      <c r="B126" s="39" t="s">
        <v>522</v>
      </c>
      <c r="C126" s="37" t="s">
        <v>641</v>
      </c>
      <c r="D126" s="35" t="s">
        <v>633</v>
      </c>
      <c r="E126" s="70" t="str">
        <f t="shared" si="1"/>
        <v>INSERT INTO especificacionesref (id, especificacion) VALUES(78, 'ET 01C');</v>
      </c>
    </row>
    <row r="127" spans="1:5" x14ac:dyDescent="0.25">
      <c r="A127" s="5">
        <v>79</v>
      </c>
      <c r="B127" s="5" t="s">
        <v>522</v>
      </c>
      <c r="C127" s="37" t="s">
        <v>641</v>
      </c>
      <c r="D127" s="35" t="s">
        <v>633</v>
      </c>
      <c r="E127" s="70" t="str">
        <f t="shared" si="1"/>
        <v>INSERT INTO especificacionesref (id, especificacion) VALUES(79, 'ET 01C');</v>
      </c>
    </row>
    <row r="128" spans="1:5" x14ac:dyDescent="0.25">
      <c r="A128" s="39">
        <v>80</v>
      </c>
      <c r="B128" s="39" t="s">
        <v>522</v>
      </c>
      <c r="C128" s="37" t="s">
        <v>641</v>
      </c>
      <c r="D128" s="35" t="s">
        <v>633</v>
      </c>
      <c r="E128" s="70" t="str">
        <f t="shared" si="1"/>
        <v>INSERT INTO especificacionesref (id, especificacion) VALUES(80, 'ET 01C');</v>
      </c>
    </row>
    <row r="129" spans="1:5" x14ac:dyDescent="0.25">
      <c r="A129" s="5">
        <v>81</v>
      </c>
      <c r="B129" s="5" t="s">
        <v>522</v>
      </c>
      <c r="C129" s="37" t="s">
        <v>641</v>
      </c>
      <c r="D129" s="35" t="s">
        <v>633</v>
      </c>
      <c r="E129" s="70" t="str">
        <f t="shared" si="1"/>
        <v>INSERT INTO especificacionesref (id, especificacion) VALUES(81, 'ET 01C');</v>
      </c>
    </row>
    <row r="130" spans="1:5" x14ac:dyDescent="0.25">
      <c r="A130" s="5">
        <v>82</v>
      </c>
      <c r="B130" s="5"/>
      <c r="C130" s="37"/>
      <c r="E130" s="70"/>
    </row>
    <row r="131" spans="1:5" x14ac:dyDescent="0.25">
      <c r="A131" s="5">
        <v>83</v>
      </c>
      <c r="B131" s="5"/>
      <c r="C131" s="37"/>
      <c r="E131" s="70"/>
    </row>
    <row r="132" spans="1:5" x14ac:dyDescent="0.25">
      <c r="A132" s="39">
        <v>84</v>
      </c>
      <c r="B132" s="39" t="s">
        <v>623</v>
      </c>
      <c r="C132" s="37" t="s">
        <v>637</v>
      </c>
      <c r="D132" s="35" t="s">
        <v>633</v>
      </c>
      <c r="E132" s="70" t="str">
        <f t="shared" ref="E132:E147" si="2">+CONCATENATE("INSERT INTO especificacionesref (id, especificacion) VALUES(",A132,", '",C132,"');")</f>
        <v>INSERT INTO especificacionesref (id, especificacion) VALUES(84, 'ET 30A');</v>
      </c>
    </row>
    <row r="133" spans="1:5" x14ac:dyDescent="0.25">
      <c r="A133" s="39">
        <v>84</v>
      </c>
      <c r="B133" s="39" t="s">
        <v>624</v>
      </c>
      <c r="C133" s="37" t="s">
        <v>638</v>
      </c>
      <c r="D133" s="35" t="s">
        <v>633</v>
      </c>
      <c r="E133" s="70" t="str">
        <f t="shared" si="2"/>
        <v>INSERT INTO especificacionesref (id, especificacion) VALUES(84, 'ET 30C');</v>
      </c>
    </row>
    <row r="134" spans="1:5" x14ac:dyDescent="0.25">
      <c r="A134" s="39">
        <v>85</v>
      </c>
      <c r="B134" s="39" t="s">
        <v>623</v>
      </c>
      <c r="C134" s="37" t="s">
        <v>637</v>
      </c>
      <c r="D134" s="35" t="s">
        <v>633</v>
      </c>
      <c r="E134" s="70" t="str">
        <f t="shared" si="2"/>
        <v>INSERT INTO especificacionesref (id, especificacion) VALUES(85, 'ET 30A');</v>
      </c>
    </row>
    <row r="135" spans="1:5" x14ac:dyDescent="0.25">
      <c r="A135" s="39">
        <v>85</v>
      </c>
      <c r="B135" s="40" t="s">
        <v>624</v>
      </c>
      <c r="C135" s="37" t="s">
        <v>638</v>
      </c>
      <c r="D135" s="35" t="s">
        <v>633</v>
      </c>
      <c r="E135" s="70" t="str">
        <f t="shared" si="2"/>
        <v>INSERT INTO especificacionesref (id, especificacion) VALUES(85, 'ET 30C');</v>
      </c>
    </row>
    <row r="136" spans="1:5" x14ac:dyDescent="0.25">
      <c r="A136" s="39">
        <v>86</v>
      </c>
      <c r="B136" s="39" t="s">
        <v>623</v>
      </c>
      <c r="C136" s="37" t="s">
        <v>637</v>
      </c>
      <c r="D136" s="35" t="s">
        <v>633</v>
      </c>
      <c r="E136" s="70" t="str">
        <f t="shared" si="2"/>
        <v>INSERT INTO especificacionesref (id, especificacion) VALUES(86, 'ET 30A');</v>
      </c>
    </row>
    <row r="137" spans="1:5" x14ac:dyDescent="0.25">
      <c r="A137" s="39">
        <v>86</v>
      </c>
      <c r="B137" s="40" t="s">
        <v>624</v>
      </c>
      <c r="C137" s="37" t="s">
        <v>638</v>
      </c>
      <c r="D137" s="35" t="s">
        <v>633</v>
      </c>
      <c r="E137" s="70" t="str">
        <f t="shared" si="2"/>
        <v>INSERT INTO especificacionesref (id, especificacion) VALUES(86, 'ET 30C');</v>
      </c>
    </row>
    <row r="138" spans="1:5" x14ac:dyDescent="0.25">
      <c r="A138" s="5">
        <v>87</v>
      </c>
      <c r="B138" s="5"/>
      <c r="C138" s="37"/>
      <c r="E138" s="70"/>
    </row>
    <row r="139" spans="1:5" x14ac:dyDescent="0.25">
      <c r="A139" s="5">
        <v>88</v>
      </c>
      <c r="B139" s="5" t="s">
        <v>630</v>
      </c>
      <c r="C139" s="37" t="s">
        <v>645</v>
      </c>
      <c r="D139" s="35" t="s">
        <v>633</v>
      </c>
      <c r="E139" s="70" t="str">
        <f t="shared" si="2"/>
        <v>INSERT INTO especificacionesref (id, especificacion) VALUES(88, 'ET 13B');</v>
      </c>
    </row>
    <row r="140" spans="1:5" x14ac:dyDescent="0.25">
      <c r="A140" s="5">
        <v>88</v>
      </c>
      <c r="B140" s="5" t="s">
        <v>626</v>
      </c>
      <c r="C140" s="37" t="s">
        <v>643</v>
      </c>
      <c r="D140" s="35" t="s">
        <v>633</v>
      </c>
      <c r="E140" s="70" t="str">
        <f t="shared" si="2"/>
        <v>INSERT INTO especificacionesref (id, especificacion) VALUES(88, 'ET 13C');</v>
      </c>
    </row>
    <row r="141" spans="1:5" x14ac:dyDescent="0.25">
      <c r="A141" s="5">
        <v>89</v>
      </c>
      <c r="B141" s="5" t="s">
        <v>630</v>
      </c>
      <c r="C141" s="37" t="s">
        <v>645</v>
      </c>
      <c r="D141" s="35" t="s">
        <v>633</v>
      </c>
      <c r="E141" s="70" t="str">
        <f t="shared" si="2"/>
        <v>INSERT INTO especificacionesref (id, especificacion) VALUES(89, 'ET 13B');</v>
      </c>
    </row>
    <row r="142" spans="1:5" x14ac:dyDescent="0.25">
      <c r="A142" s="5">
        <v>89</v>
      </c>
      <c r="B142" s="5" t="s">
        <v>626</v>
      </c>
      <c r="C142" s="37" t="s">
        <v>643</v>
      </c>
      <c r="D142" s="35" t="s">
        <v>633</v>
      </c>
      <c r="E142" s="70" t="str">
        <f t="shared" si="2"/>
        <v>INSERT INTO especificacionesref (id, especificacion) VALUES(89, 'ET 13C');</v>
      </c>
    </row>
    <row r="143" spans="1:5" x14ac:dyDescent="0.25">
      <c r="A143" s="5">
        <v>90</v>
      </c>
      <c r="B143" s="5"/>
      <c r="C143" s="37"/>
      <c r="E143" s="70"/>
    </row>
    <row r="144" spans="1:5" x14ac:dyDescent="0.25">
      <c r="A144" s="39">
        <v>91</v>
      </c>
      <c r="B144" s="39" t="s">
        <v>628</v>
      </c>
      <c r="C144" s="37" t="s">
        <v>641</v>
      </c>
      <c r="D144" s="35" t="s">
        <v>633</v>
      </c>
      <c r="E144" s="70" t="str">
        <f t="shared" si="2"/>
        <v>INSERT INTO especificacionesref (id, especificacion) VALUES(91, 'ET 01C');</v>
      </c>
    </row>
    <row r="145" spans="1:5" x14ac:dyDescent="0.25">
      <c r="A145" s="39">
        <v>91</v>
      </c>
      <c r="B145" s="41" t="s">
        <v>625</v>
      </c>
      <c r="C145" s="37" t="s">
        <v>642</v>
      </c>
      <c r="D145" s="35" t="s">
        <v>633</v>
      </c>
      <c r="E145" s="70" t="str">
        <f t="shared" si="2"/>
        <v>INSERT INTO especificacionesref (id, especificacion) VALUES(91, 'ET 02C');</v>
      </c>
    </row>
    <row r="146" spans="1:5" x14ac:dyDescent="0.25">
      <c r="A146" s="39">
        <v>91</v>
      </c>
      <c r="B146" s="41" t="s">
        <v>626</v>
      </c>
      <c r="C146" s="37" t="s">
        <v>643</v>
      </c>
      <c r="D146" s="35" t="s">
        <v>633</v>
      </c>
      <c r="E146" s="70" t="str">
        <f t="shared" si="2"/>
        <v>INSERT INTO especificacionesref (id, especificacion) VALUES(91, 'ET 13C');</v>
      </c>
    </row>
    <row r="147" spans="1:5" x14ac:dyDescent="0.25">
      <c r="A147" s="39">
        <v>91</v>
      </c>
      <c r="B147" s="41" t="s">
        <v>627</v>
      </c>
      <c r="C147" s="37" t="s">
        <v>1630</v>
      </c>
      <c r="D147" s="35" t="s">
        <v>633</v>
      </c>
      <c r="E147" s="70" t="str">
        <f t="shared" si="2"/>
        <v>INSERT INTO especificacionesref (id, especificacion) VALUES(91, 'E.T. 9 Mod. C');</v>
      </c>
    </row>
  </sheetData>
  <printOptions horizontalCentered="1"/>
  <pageMargins left="0.15748031496062992" right="0.15748031496062992" top="0.74803149606299213" bottom="0.55118110236220474" header="0.31496062992125984" footer="0.31496062992125984"/>
  <pageSetup scale="70" orientation="landscape" r:id="rId1"/>
  <headerFooter>
    <oddFooter>Página &amp;P</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G73"/>
  <sheetViews>
    <sheetView zoomScaleNormal="100" workbookViewId="0">
      <selection sqref="A1:A2"/>
    </sheetView>
  </sheetViews>
  <sheetFormatPr baseColWidth="10" defaultRowHeight="15" x14ac:dyDescent="0.25"/>
  <cols>
    <col min="1" max="1" width="13.7109375" style="100" customWidth="1"/>
    <col min="2" max="2" width="27.140625" style="100" customWidth="1"/>
    <col min="3" max="3" width="27.140625" style="100" hidden="1" customWidth="1"/>
    <col min="4" max="4" width="27.140625" style="100" customWidth="1"/>
    <col min="5" max="5" width="30.7109375" style="101" hidden="1" customWidth="1"/>
    <col min="6" max="6" width="19.28515625" style="100" customWidth="1"/>
    <col min="7" max="16384" width="11.42578125" style="100"/>
  </cols>
  <sheetData>
    <row r="2" spans="1:7" x14ac:dyDescent="0.25">
      <c r="A2" s="102"/>
    </row>
    <row r="3" spans="1:7" ht="15.75" x14ac:dyDescent="0.25">
      <c r="A3" s="103" t="s">
        <v>677</v>
      </c>
      <c r="B3" s="103" t="s">
        <v>676</v>
      </c>
      <c r="C3" s="103"/>
      <c r="D3" s="103"/>
      <c r="E3" s="104" t="s">
        <v>675</v>
      </c>
    </row>
    <row r="4" spans="1:7" x14ac:dyDescent="0.25">
      <c r="A4" s="311" t="s">
        <v>1022</v>
      </c>
      <c r="B4" s="311"/>
      <c r="C4" s="311"/>
      <c r="D4" s="311"/>
      <c r="E4" s="311"/>
    </row>
    <row r="5" spans="1:7" x14ac:dyDescent="0.25">
      <c r="A5" s="179" t="s">
        <v>1021</v>
      </c>
      <c r="B5" s="179" t="s">
        <v>2131</v>
      </c>
      <c r="C5" s="179"/>
      <c r="D5" s="179" t="s">
        <v>423</v>
      </c>
      <c r="E5" s="179"/>
    </row>
    <row r="6" spans="1:7" ht="30" x14ac:dyDescent="0.25">
      <c r="A6" s="107">
        <v>1</v>
      </c>
      <c r="B6" s="131">
        <v>94397</v>
      </c>
      <c r="C6" s="131"/>
      <c r="D6" s="132">
        <v>94397</v>
      </c>
      <c r="E6" s="116" t="s">
        <v>1020</v>
      </c>
      <c r="F6" s="100" t="str">
        <f>+UPPER(E6)</f>
        <v>CORTOCIRCUITADOR (PARA EL SISTEMA DE VÍA DE METRO NEUMÁTICO)</v>
      </c>
      <c r="G6" s="109" t="str">
        <f>+CONCATENATE("INSERT INTO fic (id, ficha, descripcion, archivo) VALUES(",A6,", '",B6,"', '",F6,"','",D6,".pdf');")</f>
        <v>INSERT INTO fic (id, ficha, descripcion, archivo) VALUES(1, '94397', 'CORTOCIRCUITADOR (PARA EL SISTEMA DE VÍA DE METRO NEUMÁTICO)','94397.pdf');</v>
      </c>
    </row>
    <row r="7" spans="1:7" ht="30" x14ac:dyDescent="0.25">
      <c r="A7" s="107">
        <f t="shared" ref="A7:A38" si="0">A6+1</f>
        <v>2</v>
      </c>
      <c r="B7" s="116" t="s">
        <v>1019</v>
      </c>
      <c r="C7" s="116"/>
      <c r="D7" s="133" t="s">
        <v>1019</v>
      </c>
      <c r="E7" s="116" t="s">
        <v>1018</v>
      </c>
      <c r="F7" s="100" t="str">
        <f t="shared" ref="F7:F70" si="1">+UPPER(E7)</f>
        <v>GUARNICIÓN HELICOIDAL PARA PERNO TIRAFONDO DE 22MM.</v>
      </c>
      <c r="G7" s="109" t="str">
        <f t="shared" ref="G7:G70" si="2">+CONCATENATE("INSERT INTO fic (id, ficha, descripcion, archivo) VALUES(",A7,", '",B7,"', '",F7,"','",D7,".pdf');")</f>
        <v>INSERT INTO fic (id, ficha, descripcion, archivo) VALUES(2, '211307 REV 0', 'GUARNICIÓN HELICOIDAL PARA PERNO TIRAFONDO DE 22MM.','211307 REV 0.pdf');</v>
      </c>
    </row>
    <row r="8" spans="1:7" s="138" customFormat="1" ht="30" x14ac:dyDescent="0.25">
      <c r="A8" s="134">
        <f t="shared" si="0"/>
        <v>3</v>
      </c>
      <c r="B8" s="135" t="s">
        <v>1017</v>
      </c>
      <c r="C8" s="135" t="s">
        <v>1024</v>
      </c>
      <c r="D8" s="136" t="s">
        <v>1023</v>
      </c>
      <c r="E8" s="135" t="s">
        <v>1016</v>
      </c>
      <c r="F8" s="100" t="str">
        <f t="shared" si="1"/>
        <v>EQUIPO DE TAPAS DE PLÁSTICO REFORZADO CON FIBRA DE VIDRIO.</v>
      </c>
      <c r="G8" s="109" t="str">
        <f t="shared" si="2"/>
        <v>INSERT INTO fic (id, ficha, descripcion, archivo) VALUES(3, '231841 REV 2', 'EQUIPO DE TAPAS DE PLÁSTICO REFORZADO CON FIBRA DE VIDRIO.','231841  REV 2.pdf');</v>
      </c>
    </row>
    <row r="9" spans="1:7" x14ac:dyDescent="0.25">
      <c r="A9" s="107">
        <f t="shared" si="0"/>
        <v>4</v>
      </c>
      <c r="B9" s="116" t="s">
        <v>1015</v>
      </c>
      <c r="C9" s="116"/>
      <c r="D9" s="133" t="s">
        <v>1015</v>
      </c>
      <c r="E9" s="116" t="s">
        <v>1014</v>
      </c>
      <c r="F9" s="100" t="str">
        <f t="shared" si="1"/>
        <v>COSTAL DE VINILONA 65 X 90.</v>
      </c>
      <c r="G9" s="109" t="str">
        <f t="shared" si="2"/>
        <v>INSERT INTO fic (id, ficha, descripcion, archivo) VALUES(4, '237729 REV 0', 'COSTAL DE VINILONA 65 X 90.','237729 REV 0.pdf');</v>
      </c>
    </row>
    <row r="10" spans="1:7" ht="45" x14ac:dyDescent="0.25">
      <c r="A10" s="107">
        <f t="shared" si="0"/>
        <v>5</v>
      </c>
      <c r="B10" s="116" t="s">
        <v>1013</v>
      </c>
      <c r="C10" s="116"/>
      <c r="D10" s="133" t="s">
        <v>1013</v>
      </c>
      <c r="E10" s="116" t="s">
        <v>1012</v>
      </c>
      <c r="F10" s="100" t="str">
        <f t="shared" si="1"/>
        <v>CHAVETAS 4003763, 4101027, 4101028, 4102684, 4103482, 4103575</v>
      </c>
      <c r="G10" s="109" t="str">
        <f t="shared" si="2"/>
        <v>INSERT INTO fic (id, ficha, descripcion, archivo) VALUES(5, '4003763, 4101027, 4101028, 4102684, 4103482, 4103575 REV 3', 'CHAVETAS 4003763, 4101027, 4101028, 4102684, 4103482, 4103575','4003763, 4101027, 4101028, 4102684, 4103482, 4103575 REV 3.pdf');</v>
      </c>
    </row>
    <row r="11" spans="1:7" ht="30" x14ac:dyDescent="0.25">
      <c r="A11" s="107">
        <f t="shared" si="0"/>
        <v>6</v>
      </c>
      <c r="B11" s="116" t="s">
        <v>1011</v>
      </c>
      <c r="C11" s="116"/>
      <c r="D11" s="133" t="s">
        <v>1011</v>
      </c>
      <c r="E11" s="116" t="s">
        <v>1010</v>
      </c>
      <c r="F11" s="100" t="str">
        <f t="shared" si="1"/>
        <v xml:space="preserve">CALZA AISLANTE PARA AISLADOR 4100014, 4100015, 4102050 </v>
      </c>
      <c r="G11" s="109" t="str">
        <f t="shared" si="2"/>
        <v>INSERT INTO fic (id, ficha, descripcion, archivo) VALUES(6, '4100014-4100015-4102050 REV 1', 'CALZA AISLANTE PARA AISLADOR 4100014, 4100015, 4102050 ','4100014-4100015-4102050 REV 1.pdf');</v>
      </c>
    </row>
    <row r="12" spans="1:7" ht="60" x14ac:dyDescent="0.25">
      <c r="A12" s="107">
        <f t="shared" si="0"/>
        <v>7</v>
      </c>
      <c r="B12" s="152">
        <v>4101023</v>
      </c>
      <c r="C12" s="142" t="s">
        <v>1597</v>
      </c>
      <c r="D12" s="151">
        <v>4101023</v>
      </c>
      <c r="E12" s="116" t="s">
        <v>1009</v>
      </c>
      <c r="F12" s="100" t="str">
        <f t="shared" si="1"/>
        <v>BARRA DE SEPARACIÓN DE AGUJAS N° 1.</v>
      </c>
      <c r="G12" s="109" t="str">
        <f t="shared" si="2"/>
        <v>INSERT INTO fic (id, ficha, descripcion, archivo) VALUES(7, '4101023', 'BARRA DE SEPARACIÓN DE AGUJAS N° 1.','4101023.pdf');</v>
      </c>
    </row>
    <row r="13" spans="1:7" ht="60" x14ac:dyDescent="0.25">
      <c r="A13" s="107">
        <f t="shared" si="0"/>
        <v>8</v>
      </c>
      <c r="B13" s="152">
        <v>4101024</v>
      </c>
      <c r="C13" s="142" t="s">
        <v>1598</v>
      </c>
      <c r="D13" s="151">
        <v>4101024</v>
      </c>
      <c r="E13" s="116" t="s">
        <v>1008</v>
      </c>
      <c r="F13" s="100" t="str">
        <f t="shared" si="1"/>
        <v>BARRA DE SEPARACIÓN DE AGUJAS N° 2.</v>
      </c>
      <c r="G13" s="109" t="str">
        <f t="shared" si="2"/>
        <v>INSERT INTO fic (id, ficha, descripcion, archivo) VALUES(8, '4101024', 'BARRA DE SEPARACIÓN DE AGUJAS N° 2.','4101024.pdf');</v>
      </c>
    </row>
    <row r="14" spans="1:7" x14ac:dyDescent="0.25">
      <c r="A14" s="107">
        <f t="shared" si="0"/>
        <v>9</v>
      </c>
      <c r="B14" s="131">
        <v>4101029</v>
      </c>
      <c r="C14" s="131"/>
      <c r="D14" s="132">
        <v>4101029</v>
      </c>
      <c r="E14" s="139" t="s">
        <v>1007</v>
      </c>
      <c r="F14" s="100" t="str">
        <f t="shared" si="1"/>
        <v>FORRO AISLANTE.</v>
      </c>
      <c r="G14" s="109" t="str">
        <f t="shared" si="2"/>
        <v>INSERT INTO fic (id, ficha, descripcion, archivo) VALUES(9, '4101029', 'FORRO AISLANTE.','4101029.pdf');</v>
      </c>
    </row>
    <row r="15" spans="1:7" ht="30" x14ac:dyDescent="0.25">
      <c r="A15" s="107">
        <f t="shared" si="0"/>
        <v>10</v>
      </c>
      <c r="B15" s="116" t="s">
        <v>1006</v>
      </c>
      <c r="C15" s="116"/>
      <c r="D15" s="133" t="s">
        <v>1006</v>
      </c>
      <c r="E15" s="116" t="s">
        <v>1005</v>
      </c>
      <c r="F15" s="100" t="str">
        <f t="shared" si="1"/>
        <v>BUJES ASILANTES 4101030,4101226, 4101242, 4102105, 4102290</v>
      </c>
      <c r="G15" s="109" t="str">
        <f t="shared" si="2"/>
        <v>INSERT INTO fic (id, ficha, descripcion, archivo) VALUES(10, '4101030, 4101226, 4101242, 4102105, 4102290', 'BUJES ASILANTES 4101030,4101226, 4101242, 4102105, 4102290','4101030, 4101226, 4101242, 4102105, 4102290.pdf');</v>
      </c>
    </row>
    <row r="16" spans="1:7" x14ac:dyDescent="0.25">
      <c r="A16" s="107">
        <f t="shared" si="0"/>
        <v>11</v>
      </c>
      <c r="B16" s="131">
        <v>4101220</v>
      </c>
      <c r="C16" s="131"/>
      <c r="D16" s="132">
        <v>4101220</v>
      </c>
      <c r="E16" s="116" t="s">
        <v>1004</v>
      </c>
      <c r="F16" s="100" t="str">
        <f t="shared" si="1"/>
        <v>CORREDERA.</v>
      </c>
      <c r="G16" s="109" t="str">
        <f t="shared" si="2"/>
        <v>INSERT INTO fic (id, ficha, descripcion, archivo) VALUES(11, '4101220', 'CORREDERA.','4101220.pdf');</v>
      </c>
    </row>
    <row r="17" spans="1:7" x14ac:dyDescent="0.25">
      <c r="A17" s="107">
        <f t="shared" si="0"/>
        <v>12</v>
      </c>
      <c r="B17" s="131">
        <v>4101221</v>
      </c>
      <c r="C17" s="131"/>
      <c r="D17" s="132">
        <v>4101221</v>
      </c>
      <c r="E17" s="116" t="s">
        <v>1003</v>
      </c>
      <c r="F17" s="100" t="str">
        <f t="shared" si="1"/>
        <v>BUJE SEPARADOR 44 X 34 L-26</v>
      </c>
      <c r="G17" s="109" t="str">
        <f t="shared" si="2"/>
        <v>INSERT INTO fic (id, ficha, descripcion, archivo) VALUES(12, '4101221', 'BUJE SEPARADOR 44 X 34 L-26','4101221.pdf');</v>
      </c>
    </row>
    <row r="18" spans="1:7" x14ac:dyDescent="0.25">
      <c r="A18" s="107">
        <f t="shared" si="0"/>
        <v>13</v>
      </c>
      <c r="B18" s="131">
        <v>4101246</v>
      </c>
      <c r="C18" s="131"/>
      <c r="D18" s="132">
        <v>4101246</v>
      </c>
      <c r="E18" s="116" t="s">
        <v>1002</v>
      </c>
      <c r="F18" s="100" t="str">
        <f t="shared" si="1"/>
        <v>CALZA DE AJUSTE DEL CONMUTADOR.</v>
      </c>
      <c r="G18" s="109" t="str">
        <f t="shared" si="2"/>
        <v>INSERT INTO fic (id, ficha, descripcion, archivo) VALUES(13, '4101246', 'CALZA DE AJUSTE DEL CONMUTADOR.','4101246.pdf');</v>
      </c>
    </row>
    <row r="19" spans="1:7" ht="30" x14ac:dyDescent="0.25">
      <c r="A19" s="107">
        <f t="shared" si="0"/>
        <v>14</v>
      </c>
      <c r="B19" s="131">
        <v>4101260</v>
      </c>
      <c r="C19" s="131"/>
      <c r="D19" s="132">
        <v>4101260</v>
      </c>
      <c r="E19" s="116" t="s">
        <v>1001</v>
      </c>
      <c r="F19" s="100" t="str">
        <f t="shared" si="1"/>
        <v>EJE DE CANDADO PARA CERROJO INDIVIDUAL.</v>
      </c>
      <c r="G19" s="109" t="str">
        <f t="shared" si="2"/>
        <v>INSERT INTO fic (id, ficha, descripcion, archivo) VALUES(14, '4101260', 'EJE DE CANDADO PARA CERROJO INDIVIDUAL.','4101260.pdf');</v>
      </c>
    </row>
    <row r="20" spans="1:7" x14ac:dyDescent="0.25">
      <c r="A20" s="107">
        <f t="shared" si="0"/>
        <v>15</v>
      </c>
      <c r="B20" s="116" t="s">
        <v>1000</v>
      </c>
      <c r="C20" s="116"/>
      <c r="D20" s="133" t="s">
        <v>1000</v>
      </c>
      <c r="E20" s="116" t="s">
        <v>999</v>
      </c>
      <c r="F20" s="100" t="str">
        <f t="shared" si="1"/>
        <v>BUJE ANTIFRICCIÓN.</v>
      </c>
      <c r="G20" s="109" t="str">
        <f t="shared" si="2"/>
        <v>INSERT INTO fic (id, ficha, descripcion, archivo) VALUES(15, '4101262 REV 0', 'BUJE ANTIFRICCIÓN.','4101262 REV 0.pdf');</v>
      </c>
    </row>
    <row r="21" spans="1:7" ht="18" customHeight="1" x14ac:dyDescent="0.25">
      <c r="A21" s="107">
        <f t="shared" si="0"/>
        <v>16</v>
      </c>
      <c r="B21" s="116" t="s">
        <v>998</v>
      </c>
      <c r="C21" s="116"/>
      <c r="D21" s="133" t="s">
        <v>998</v>
      </c>
      <c r="E21" s="116" t="s">
        <v>997</v>
      </c>
      <c r="F21" s="100" t="str">
        <f t="shared" si="1"/>
        <v>BLOCK SILENCIADOR LONGUITUD 30.</v>
      </c>
      <c r="G21" s="109" t="str">
        <f t="shared" si="2"/>
        <v>INSERT INTO fic (id, ficha, descripcion, archivo) VALUES(16, '4101265 REV 0', 'BLOCK SILENCIADOR LONGUITUD 30.','4101265 REV 0.pdf');</v>
      </c>
    </row>
    <row r="22" spans="1:7" x14ac:dyDescent="0.25">
      <c r="A22" s="107">
        <f t="shared" si="0"/>
        <v>17</v>
      </c>
      <c r="B22" s="116" t="s">
        <v>996</v>
      </c>
      <c r="C22" s="116"/>
      <c r="D22" s="133" t="s">
        <v>996</v>
      </c>
      <c r="E22" s="116" t="s">
        <v>995</v>
      </c>
      <c r="F22" s="100" t="str">
        <f t="shared" si="1"/>
        <v>BLOCK SILENCIADOR LONGUITUD 60</v>
      </c>
      <c r="G22" s="109" t="str">
        <f t="shared" si="2"/>
        <v>INSERT INTO fic (id, ficha, descripcion, archivo) VALUES(17, '4101266 REV 0', 'BLOCK SILENCIADOR LONGUITUD 60','4101266 REV 0.pdf');</v>
      </c>
    </row>
    <row r="23" spans="1:7" ht="45" x14ac:dyDescent="0.25">
      <c r="A23" s="107">
        <f t="shared" si="0"/>
        <v>18</v>
      </c>
      <c r="B23" s="116" t="s">
        <v>994</v>
      </c>
      <c r="C23" s="116"/>
      <c r="D23" s="133" t="s">
        <v>994</v>
      </c>
      <c r="E23" s="116" t="s">
        <v>993</v>
      </c>
      <c r="F23" s="100" t="str">
        <f t="shared" si="1"/>
        <v>LAINA DE AJUSTE PARA CERROJO INDIVIDUAL 4101271, 4102496, 4102497, 4102671, 4103490</v>
      </c>
      <c r="G23" s="109" t="str">
        <f t="shared" si="2"/>
        <v>INSERT INTO fic (id, ficha, descripcion, archivo) VALUES(18, '4101271, 4102496, 97, 4102671, 4103490', 'LAINA DE AJUSTE PARA CERROJO INDIVIDUAL 4101271, 4102496, 4102497, 4102671, 4103490','4101271, 4102496, 97, 4102671, 4103490.pdf');</v>
      </c>
    </row>
    <row r="24" spans="1:7" ht="45" x14ac:dyDescent="0.25">
      <c r="A24" s="107">
        <f t="shared" si="0"/>
        <v>19</v>
      </c>
      <c r="B24" s="116" t="s">
        <v>992</v>
      </c>
      <c r="C24" s="116"/>
      <c r="D24" s="133" t="s">
        <v>992</v>
      </c>
      <c r="E24" s="116" t="s">
        <v>991</v>
      </c>
      <c r="F24" s="100" t="str">
        <f t="shared" si="1"/>
        <v>LAINA DE NIVELACIÓN PARA CERROJO INDIVIDUAL 4101272, 4102509, 4102498, 4102510.</v>
      </c>
      <c r="G24" s="109" t="str">
        <f t="shared" si="2"/>
        <v>INSERT INTO fic (id, ficha, descripcion, archivo) VALUES(19, '4101272-4102509-4102498-4102510 REV 0', 'LAINA DE NIVELACIÓN PARA CERROJO INDIVIDUAL 4101272, 4102509, 4102498, 4102510.','4101272-4102509-4102498-4102510 REV 0.pdf');</v>
      </c>
    </row>
    <row r="25" spans="1:7" x14ac:dyDescent="0.25">
      <c r="A25" s="107">
        <f t="shared" si="0"/>
        <v>20</v>
      </c>
      <c r="B25" s="116" t="s">
        <v>990</v>
      </c>
      <c r="C25" s="116"/>
      <c r="D25" s="133" t="s">
        <v>990</v>
      </c>
      <c r="E25" s="116" t="s">
        <v>989</v>
      </c>
      <c r="F25" s="100" t="str">
        <f t="shared" si="1"/>
        <v>CALZA INCLINADA.</v>
      </c>
      <c r="G25" s="109" t="str">
        <f t="shared" si="2"/>
        <v>INSERT INTO fic (id, ficha, descripcion, archivo) VALUES(20, '4101275 REV 1', 'CALZA INCLINADA.','4101275 REV 1.pdf');</v>
      </c>
    </row>
    <row r="26" spans="1:7" ht="45" x14ac:dyDescent="0.25">
      <c r="A26" s="107">
        <f t="shared" si="0"/>
        <v>21</v>
      </c>
      <c r="B26" s="116" t="s">
        <v>988</v>
      </c>
      <c r="C26" s="116"/>
      <c r="D26" s="133" t="s">
        <v>988</v>
      </c>
      <c r="E26" s="116" t="s">
        <v>987</v>
      </c>
      <c r="F26" s="100" t="str">
        <f t="shared" si="1"/>
        <v>SEPARADOR AISLANTE (END POST) DE RIEL 80 LB/YD 4102034, 4103400, 4103546.</v>
      </c>
      <c r="G26" s="109" t="str">
        <f t="shared" si="2"/>
        <v>INSERT INTO fic (id, ficha, descripcion, archivo) VALUES(21, '4102034, 4103400, 4103546 rev 3', 'SEPARADOR AISLANTE (END POST) DE RIEL 80 LB/YD 4102034, 4103400, 4103546.','4102034, 4103400, 4103546 rev 3.pdf');</v>
      </c>
    </row>
    <row r="27" spans="1:7" ht="30" x14ac:dyDescent="0.25">
      <c r="A27" s="107">
        <f t="shared" si="0"/>
        <v>22</v>
      </c>
      <c r="B27" s="116" t="s">
        <v>986</v>
      </c>
      <c r="C27" s="116"/>
      <c r="D27" s="133" t="s">
        <v>986</v>
      </c>
      <c r="E27" s="116" t="s">
        <v>985</v>
      </c>
      <c r="F27" s="100" t="str">
        <f t="shared" si="1"/>
        <v>SEPARADOR AISLANTE (END POST) DE PISTA 4102037, 4103401, 4103547.</v>
      </c>
      <c r="G27" s="109" t="str">
        <f t="shared" si="2"/>
        <v>INSERT INTO fic (id, ficha, descripcion, archivo) VALUES(22, '4102037, 4103401, 4103547 rev 3', 'SEPARADOR AISLANTE (END POST) DE PISTA 4102037, 4103401, 4103547.','4102037, 4103401, 4103547 rev 3.pdf');</v>
      </c>
    </row>
    <row r="28" spans="1:7" s="138" customFormat="1" ht="30" x14ac:dyDescent="0.25">
      <c r="A28" s="134">
        <f t="shared" si="0"/>
        <v>23</v>
      </c>
      <c r="B28" s="135" t="s">
        <v>984</v>
      </c>
      <c r="C28" s="135" t="s">
        <v>1024</v>
      </c>
      <c r="D28" s="135" t="s">
        <v>1025</v>
      </c>
      <c r="E28" s="135" t="s">
        <v>983</v>
      </c>
      <c r="F28" s="100" t="str">
        <f t="shared" si="1"/>
        <v>CUÑA O CANDADO DE ENSAMBLE DE ZOCLO.</v>
      </c>
      <c r="G28" s="109" t="str">
        <f t="shared" si="2"/>
        <v>INSERT INTO fic (id, ficha, descripcion, archivo) VALUES(23, '4102042  REV 2', 'CUÑA O CANDADO DE ENSAMBLE DE ZOCLO.','4102042 REV 2.pdf');</v>
      </c>
    </row>
    <row r="29" spans="1:7" x14ac:dyDescent="0.25">
      <c r="A29" s="107">
        <f t="shared" si="0"/>
        <v>24</v>
      </c>
      <c r="B29" s="116" t="s">
        <v>982</v>
      </c>
      <c r="C29" s="116"/>
      <c r="D29" s="133" t="s">
        <v>982</v>
      </c>
      <c r="E29" s="116" t="s">
        <v>981</v>
      </c>
      <c r="F29" s="100" t="str">
        <f t="shared" si="1"/>
        <v>CANDELERO MODIFICADO.</v>
      </c>
      <c r="G29" s="109" t="str">
        <f t="shared" si="2"/>
        <v>INSERT INTO fic (id, ficha, descripcion, archivo) VALUES(24, '4102044 REV 2', 'CANDELERO MODIFICADO.','4102044 REV 2.pdf');</v>
      </c>
    </row>
    <row r="30" spans="1:7" ht="30" x14ac:dyDescent="0.25">
      <c r="A30" s="107">
        <f t="shared" si="0"/>
        <v>25</v>
      </c>
      <c r="B30" s="131">
        <v>4102045</v>
      </c>
      <c r="C30" s="131"/>
      <c r="D30" s="132">
        <v>4102045</v>
      </c>
      <c r="E30" s="116" t="s">
        <v>980</v>
      </c>
      <c r="F30" s="100" t="str">
        <f t="shared" si="1"/>
        <v>CLAVO TIPO HILLTI (PARA MADERA DURA).</v>
      </c>
      <c r="G30" s="109" t="str">
        <f t="shared" si="2"/>
        <v>INSERT INTO fic (id, ficha, descripcion, archivo) VALUES(25, '4102045', 'CLAVO TIPO HILLTI (PARA MADERA DURA).','4102045.pdf');</v>
      </c>
    </row>
    <row r="31" spans="1:7" ht="45" x14ac:dyDescent="0.25">
      <c r="A31" s="107">
        <f t="shared" si="0"/>
        <v>26</v>
      </c>
      <c r="B31" s="116" t="s">
        <v>979</v>
      </c>
      <c r="C31" s="116"/>
      <c r="D31" s="133" t="s">
        <v>979</v>
      </c>
      <c r="E31" s="116" t="s">
        <v>978</v>
      </c>
      <c r="F31" s="100" t="str">
        <f t="shared" si="1"/>
        <v>CALZA METÁLICA PERMANENTE (GALIBO) 4102046, 4102232, 4102245.</v>
      </c>
      <c r="G31" s="109" t="str">
        <f t="shared" si="2"/>
        <v>INSERT INTO fic (id, ficha, descripcion, archivo) VALUES(26, '4102046, 4102232, 4102245', 'CALZA METÁLICA PERMANENTE (GALIBO) 4102046, 4102232, 4102245.','4102046, 4102232, 4102245.pdf');</v>
      </c>
    </row>
    <row r="32" spans="1:7" ht="30" x14ac:dyDescent="0.25">
      <c r="A32" s="107">
        <f t="shared" si="0"/>
        <v>27</v>
      </c>
      <c r="B32" s="116" t="s">
        <v>977</v>
      </c>
      <c r="C32" s="116"/>
      <c r="D32" s="133" t="s">
        <v>977</v>
      </c>
      <c r="E32" s="116" t="s">
        <v>976</v>
      </c>
      <c r="F32" s="100" t="str">
        <f t="shared" si="1"/>
        <v>CALZA INCLINADA PARA CRUCETAS 4102051, 4102151.</v>
      </c>
      <c r="G32" s="109" t="str">
        <f t="shared" si="2"/>
        <v>INSERT INTO fic (id, ficha, descripcion, archivo) VALUES(27, '4102051, 4102151 REV 1', 'CALZA INCLINADA PARA CRUCETAS 4102051, 4102151.','4102051, 4102151 REV 1.pdf');</v>
      </c>
    </row>
    <row r="33" spans="1:7" x14ac:dyDescent="0.25">
      <c r="A33" s="107">
        <f t="shared" si="0"/>
        <v>28</v>
      </c>
      <c r="B33" s="116" t="s">
        <v>975</v>
      </c>
      <c r="C33" s="116"/>
      <c r="D33" s="133" t="s">
        <v>975</v>
      </c>
      <c r="E33" s="116" t="s">
        <v>974</v>
      </c>
      <c r="F33" s="100" t="str">
        <f t="shared" si="1"/>
        <v>GRAPA TIPO SAPO PARA RIEL.</v>
      </c>
      <c r="G33" s="109" t="str">
        <f t="shared" si="2"/>
        <v>INSERT INTO fic (id, ficha, descripcion, archivo) VALUES(28, '4102065 REV 1', 'GRAPA TIPO SAPO PARA RIEL.','4102065 REV 1.pdf');</v>
      </c>
    </row>
    <row r="34" spans="1:7" s="138" customFormat="1" ht="30" x14ac:dyDescent="0.25">
      <c r="A34" s="134">
        <f t="shared" si="0"/>
        <v>29</v>
      </c>
      <c r="B34" s="135" t="s">
        <v>973</v>
      </c>
      <c r="C34" s="135" t="s">
        <v>1024</v>
      </c>
      <c r="D34" s="135" t="s">
        <v>1026</v>
      </c>
      <c r="E34" s="135" t="s">
        <v>972</v>
      </c>
      <c r="F34" s="100" t="str">
        <f t="shared" si="1"/>
        <v>ESTRIBO.</v>
      </c>
      <c r="G34" s="109" t="str">
        <f t="shared" si="2"/>
        <v>INSERT INTO fic (id, ficha, descripcion, archivo) VALUES(29, '4102074 REV 0', 'ESTRIBO.','4102074  REV 0.pdf');</v>
      </c>
    </row>
    <row r="35" spans="1:7" x14ac:dyDescent="0.25">
      <c r="A35" s="107">
        <f t="shared" si="0"/>
        <v>30</v>
      </c>
      <c r="B35" s="116" t="s">
        <v>971</v>
      </c>
      <c r="C35" s="116"/>
      <c r="D35" s="133" t="s">
        <v>971</v>
      </c>
      <c r="E35" s="116" t="s">
        <v>970</v>
      </c>
      <c r="F35" s="100" t="str">
        <f t="shared" si="1"/>
        <v>CALZA INCLINADA DIAMETRO 25.</v>
      </c>
      <c r="G35" s="109" t="str">
        <f t="shared" si="2"/>
        <v>INSERT INTO fic (id, ficha, descripcion, archivo) VALUES(30, '4102075 REV 1', 'CALZA INCLINADA DIAMETRO 25.','4102075 REV 1.pdf');</v>
      </c>
    </row>
    <row r="36" spans="1:7" ht="30" x14ac:dyDescent="0.25">
      <c r="A36" s="107">
        <f t="shared" si="0"/>
        <v>31</v>
      </c>
      <c r="B36" s="116" t="s">
        <v>969</v>
      </c>
      <c r="C36" s="116"/>
      <c r="D36" s="133" t="s">
        <v>969</v>
      </c>
      <c r="E36" s="116" t="s">
        <v>968</v>
      </c>
      <c r="F36" s="100" t="str">
        <f t="shared" si="1"/>
        <v>SEPARADOR AISLANTE (END POST) DE RIEL 100 LB/YD.</v>
      </c>
      <c r="G36" s="109" t="str">
        <f t="shared" si="2"/>
        <v>INSERT INTO fic (id, ficha, descripcion, archivo) VALUES(31, '4102145 rev 3', 'SEPARADOR AISLANTE (END POST) DE RIEL 100 LB/YD.','4102145 rev 3.pdf');</v>
      </c>
    </row>
    <row r="37" spans="1:7" x14ac:dyDescent="0.25">
      <c r="A37" s="107">
        <f t="shared" si="0"/>
        <v>32</v>
      </c>
      <c r="B37" s="116" t="s">
        <v>967</v>
      </c>
      <c r="C37" s="116"/>
      <c r="D37" s="133" t="s">
        <v>967</v>
      </c>
      <c r="E37" s="116" t="s">
        <v>966</v>
      </c>
      <c r="F37" s="100" t="str">
        <f t="shared" si="1"/>
        <v>CALZA INCLINADA DIAMETRO 18.</v>
      </c>
      <c r="G37" s="109" t="str">
        <f t="shared" si="2"/>
        <v>INSERT INTO fic (id, ficha, descripcion, archivo) VALUES(32, '4102147 REV 0', 'CALZA INCLINADA DIAMETRO 18.','4102147 REV 0.pdf');</v>
      </c>
    </row>
    <row r="38" spans="1:7" s="138" customFormat="1" ht="30" x14ac:dyDescent="0.25">
      <c r="A38" s="134">
        <f t="shared" si="0"/>
        <v>33</v>
      </c>
      <c r="B38" s="135" t="s">
        <v>965</v>
      </c>
      <c r="C38" s="135" t="s">
        <v>1024</v>
      </c>
      <c r="D38" s="136" t="s">
        <v>1027</v>
      </c>
      <c r="E38" s="135" t="s">
        <v>964</v>
      </c>
      <c r="F38" s="100" t="str">
        <f t="shared" si="1"/>
        <v>GRAPA TIPO SAPO PARA PISTA.</v>
      </c>
      <c r="G38" s="109" t="str">
        <f t="shared" si="2"/>
        <v>INSERT INTO fic (id, ficha, descripcion, archivo) VALUES(33, '4102148 REV 0', 'GRAPA TIPO SAPO PARA PISTA.','4102148  REV 0.pdf');</v>
      </c>
    </row>
    <row r="39" spans="1:7" ht="30" x14ac:dyDescent="0.25">
      <c r="A39" s="107">
        <f t="shared" ref="A39:A73" si="3">A38+1</f>
        <v>34</v>
      </c>
      <c r="B39" s="116" t="s">
        <v>963</v>
      </c>
      <c r="C39" s="116"/>
      <c r="D39" s="133" t="s">
        <v>963</v>
      </c>
      <c r="E39" s="116" t="s">
        <v>962</v>
      </c>
      <c r="F39" s="100" t="str">
        <f t="shared" si="1"/>
        <v>SEPARADOR ASILANTE(END POST) DE CONTRA RIEL.</v>
      </c>
      <c r="G39" s="109" t="str">
        <f t="shared" si="2"/>
        <v>INSERT INTO fic (id, ficha, descripcion, archivo) VALUES(34, '4102181 rev 3', 'SEPARADOR ASILANTE(END POST) DE CONTRA RIEL.','4102181 rev 3.pdf');</v>
      </c>
    </row>
    <row r="40" spans="1:7" ht="30" x14ac:dyDescent="0.25">
      <c r="A40" s="107">
        <f t="shared" si="3"/>
        <v>35</v>
      </c>
      <c r="B40" s="131" t="s">
        <v>961</v>
      </c>
      <c r="C40" s="131"/>
      <c r="D40" s="132" t="s">
        <v>961</v>
      </c>
      <c r="E40" s="116" t="s">
        <v>960</v>
      </c>
      <c r="F40" s="100" t="str">
        <f t="shared" si="1"/>
        <v>SEPARADOR AISLANTE (END POST) DE PISTA METÁLICA SOBRE DURMIENTE.</v>
      </c>
      <c r="G40" s="109" t="str">
        <f t="shared" si="2"/>
        <v>INSERT INTO fic (id, ficha, descripcion, archivo) VALUES(35, '4102187 rev 2', 'SEPARADOR AISLANTE (END POST) DE PISTA METÁLICA SOBRE DURMIENTE.','4102187 rev 2.pdf');</v>
      </c>
    </row>
    <row r="41" spans="1:7" ht="30" x14ac:dyDescent="0.25">
      <c r="A41" s="107">
        <f t="shared" si="3"/>
        <v>36</v>
      </c>
      <c r="B41" s="116" t="s">
        <v>959</v>
      </c>
      <c r="C41" s="116"/>
      <c r="D41" s="133" t="s">
        <v>959</v>
      </c>
      <c r="E41" s="116" t="s">
        <v>958</v>
      </c>
      <c r="F41" s="100" t="str">
        <f t="shared" si="1"/>
        <v>SEPARADOR AISLANTE (END POST) DE PISTA DE TALON DE CORAZON.</v>
      </c>
      <c r="G41" s="109" t="str">
        <f t="shared" si="2"/>
        <v>INSERT INTO fic (id, ficha, descripcion, archivo) VALUES(36, '4102188 rev 3', 'SEPARADOR AISLANTE (END POST) DE PISTA DE TALON DE CORAZON.','4102188 rev 3.pdf');</v>
      </c>
    </row>
    <row r="42" spans="1:7" s="138" customFormat="1" ht="45" x14ac:dyDescent="0.25">
      <c r="A42" s="134">
        <f t="shared" si="3"/>
        <v>37</v>
      </c>
      <c r="B42" s="135" t="s">
        <v>957</v>
      </c>
      <c r="C42" s="135" t="s">
        <v>1024</v>
      </c>
      <c r="D42" s="136" t="s">
        <v>1028</v>
      </c>
      <c r="E42" s="135" t="s">
        <v>1622</v>
      </c>
      <c r="F42" s="100" t="str">
        <f t="shared" si="1"/>
        <v>LAINA DE AJUSTE PARA CERROJO AXIAL 4102203, 4102204, 4102205, 4102628, 4103549.</v>
      </c>
      <c r="G42" s="109" t="str">
        <f t="shared" si="2"/>
        <v>INSERT INTO fic (id, ficha, descripcion, archivo) VALUES(37, '4102203, 204, 205, 628, 4103549 ', 'LAINA DE AJUSTE PARA CERROJO AXIAL 4102203, 4102204, 4102205, 4102628, 4103549.','4102203, 204, 205, 628, 4103549.pdf');</v>
      </c>
    </row>
    <row r="43" spans="1:7" x14ac:dyDescent="0.25">
      <c r="A43" s="107">
        <f t="shared" si="3"/>
        <v>38</v>
      </c>
      <c r="B43" s="131">
        <v>4102233</v>
      </c>
      <c r="C43" s="131"/>
      <c r="D43" s="132">
        <v>4102233</v>
      </c>
      <c r="E43" s="116" t="s">
        <v>956</v>
      </c>
      <c r="F43" s="100" t="str">
        <f t="shared" si="1"/>
        <v>CALZA EXTERIOR TIPO U.</v>
      </c>
      <c r="G43" s="109" t="str">
        <f t="shared" si="2"/>
        <v>INSERT INTO fic (id, ficha, descripcion, archivo) VALUES(38, '4102233', 'CALZA EXTERIOR TIPO U.','4102233.pdf');</v>
      </c>
    </row>
    <row r="44" spans="1:7" ht="30" x14ac:dyDescent="0.25">
      <c r="A44" s="107">
        <f t="shared" si="3"/>
        <v>39</v>
      </c>
      <c r="B44" s="116" t="s">
        <v>955</v>
      </c>
      <c r="C44" s="116"/>
      <c r="D44" s="133" t="s">
        <v>955</v>
      </c>
      <c r="E44" s="116" t="s">
        <v>1623</v>
      </c>
      <c r="F44" s="100" t="str">
        <f t="shared" si="1"/>
        <v>ANCLA PARA SUJECIÓN DE TAPA DE BLOCK</v>
      </c>
      <c r="G44" s="109" t="str">
        <f t="shared" si="2"/>
        <v>INSERT INTO fic (id, ficha, descripcion, archivo) VALUES(39, '4102244 REV 3', 'ANCLA PARA SUJECIÓN DE TAPA DE BLOCK','4102244 REV 3.pdf');</v>
      </c>
    </row>
    <row r="45" spans="1:7" ht="30" x14ac:dyDescent="0.25">
      <c r="A45" s="107">
        <f t="shared" si="3"/>
        <v>40</v>
      </c>
      <c r="B45" s="116" t="s">
        <v>954</v>
      </c>
      <c r="C45" s="116"/>
      <c r="D45" s="133" t="s">
        <v>954</v>
      </c>
      <c r="E45" s="116" t="s">
        <v>953</v>
      </c>
      <c r="F45" s="100" t="str">
        <f t="shared" si="1"/>
        <v>CANALETA DE 2000 X 150 X 150 ESPEOR 4MM DE FIBRA DE VÍDRIO.</v>
      </c>
      <c r="G45" s="109" t="str">
        <f t="shared" si="2"/>
        <v>INSERT INTO fic (id, ficha, descripcion, archivo) VALUES(40, '4102293 REV 0', 'CANALETA DE 2000 X 150 X 150 ESPEOR 4MM DE FIBRA DE VÍDRIO.','4102293 REV 0.pdf');</v>
      </c>
    </row>
    <row r="46" spans="1:7" ht="30" x14ac:dyDescent="0.25">
      <c r="A46" s="107">
        <f t="shared" si="3"/>
        <v>41</v>
      </c>
      <c r="B46" s="116" t="s">
        <v>952</v>
      </c>
      <c r="C46" s="116"/>
      <c r="D46" s="133" t="s">
        <v>952</v>
      </c>
      <c r="E46" s="116" t="s">
        <v>1625</v>
      </c>
      <c r="F46" s="100" t="str">
        <f t="shared" si="1"/>
        <v>ALMOHADILLA ACANALADA PARA RIEL Y PISTA  4102347, 4102442.</v>
      </c>
      <c r="G46" s="109" t="str">
        <f t="shared" si="2"/>
        <v>INSERT INTO fic (id, ficha, descripcion, archivo) VALUES(41, '4102347-4102442 REV 1', 'ALMOHADILLA ACANALADA PARA RIEL Y PISTA  4102347, 4102442.','4102347-4102442 REV 1.pdf');</v>
      </c>
    </row>
    <row r="47" spans="1:7" s="138" customFormat="1" ht="30" x14ac:dyDescent="0.25">
      <c r="A47" s="134">
        <f t="shared" si="3"/>
        <v>42</v>
      </c>
      <c r="B47" s="135" t="s">
        <v>951</v>
      </c>
      <c r="C47" s="135" t="s">
        <v>1024</v>
      </c>
      <c r="D47" s="136" t="s">
        <v>1029</v>
      </c>
      <c r="E47" s="135" t="s">
        <v>950</v>
      </c>
      <c r="F47" s="100" t="str">
        <f t="shared" si="1"/>
        <v>DURMIENTE DE CONCRETO BIBLOCK TIPO "O".</v>
      </c>
      <c r="G47" s="109" t="str">
        <f t="shared" si="2"/>
        <v>INSERT INTO fic (id, ficha, descripcion, archivo) VALUES(42, '4102363  REV 0', 'DURMIENTE DE CONCRETO BIBLOCK TIPO "O".','4102363 REV 0.pdf');</v>
      </c>
    </row>
    <row r="48" spans="1:7" x14ac:dyDescent="0.25">
      <c r="A48" s="107">
        <f t="shared" si="3"/>
        <v>43</v>
      </c>
      <c r="B48" s="116" t="s">
        <v>949</v>
      </c>
      <c r="C48" s="116"/>
      <c r="D48" s="133" t="s">
        <v>949</v>
      </c>
      <c r="E48" s="116" t="s">
        <v>948</v>
      </c>
      <c r="F48" s="100" t="str">
        <f t="shared" si="1"/>
        <v>ESTRIBO LATERAL.</v>
      </c>
      <c r="G48" s="109" t="str">
        <f t="shared" si="2"/>
        <v>INSERT INTO fic (id, ficha, descripcion, archivo) VALUES(43, '4102451 REV 1', 'ESTRIBO LATERAL.','4102451 REV 1.pdf');</v>
      </c>
    </row>
    <row r="49" spans="1:7" x14ac:dyDescent="0.25">
      <c r="A49" s="107">
        <f t="shared" si="3"/>
        <v>44</v>
      </c>
      <c r="B49" s="131">
        <v>4102452</v>
      </c>
      <c r="C49" s="131"/>
      <c r="D49" s="132">
        <v>4102452</v>
      </c>
      <c r="E49" s="116" t="s">
        <v>947</v>
      </c>
      <c r="F49" s="100" t="str">
        <f t="shared" si="1"/>
        <v>ARANDELA METÁLICA  AP GV</v>
      </c>
      <c r="G49" s="109" t="str">
        <f t="shared" si="2"/>
        <v>INSERT INTO fic (id, ficha, descripcion, archivo) VALUES(44, '4102452', 'ARANDELA METÁLICA  AP GV','4102452.pdf');</v>
      </c>
    </row>
    <row r="50" spans="1:7" s="144" customFormat="1" ht="75" x14ac:dyDescent="0.25">
      <c r="A50" s="140"/>
      <c r="B50" s="141" t="s">
        <v>946</v>
      </c>
      <c r="C50" s="142" t="s">
        <v>1596</v>
      </c>
      <c r="D50" s="143" t="s">
        <v>946</v>
      </c>
      <c r="E50" s="141" t="s">
        <v>945</v>
      </c>
      <c r="F50" s="144" t="str">
        <f t="shared" si="1"/>
        <v>GRAPA NYLON NORMAL 4103514, 4103478, 4103480, 4103479, 4102455, 4102456, 4102457, 4102459.</v>
      </c>
      <c r="G50" s="145"/>
    </row>
    <row r="51" spans="1:7" ht="60" x14ac:dyDescent="0.25">
      <c r="A51" s="107">
        <f>+A49+1</f>
        <v>45</v>
      </c>
      <c r="B51" s="152" t="s">
        <v>1600</v>
      </c>
      <c r="C51" s="142" t="s">
        <v>1599</v>
      </c>
      <c r="D51" s="133" t="s">
        <v>1600</v>
      </c>
      <c r="E51" s="116" t="s">
        <v>945</v>
      </c>
      <c r="F51" s="100" t="str">
        <f t="shared" si="1"/>
        <v>GRAPA NYLON NORMAL 4103514, 4103478, 4103480, 4103479, 4102455, 4102456, 4102457, 4102459.</v>
      </c>
      <c r="G51" s="109" t="str">
        <f t="shared" si="2"/>
        <v>INSERT INTO fic (id, ficha, descripcion, archivo) VALUES(45, '4102455, 456, 457, 459, 4103478, 479, 480, 4103514', 'GRAPA NYLON NORMAL 4103514, 4103478, 4103480, 4103479, 4102455, 4102456, 4102457, 4102459.','4102455, 456, 457, 459, 4103478, 479, 480, 4103514.pdf');</v>
      </c>
    </row>
    <row r="52" spans="1:7" x14ac:dyDescent="0.25">
      <c r="A52" s="107">
        <f t="shared" si="3"/>
        <v>46</v>
      </c>
      <c r="B52" s="116" t="s">
        <v>944</v>
      </c>
      <c r="C52" s="116"/>
      <c r="D52" s="133" t="s">
        <v>944</v>
      </c>
      <c r="E52" s="116" t="s">
        <v>943</v>
      </c>
      <c r="F52" s="100" t="str">
        <f t="shared" si="1"/>
        <v>GRAPA RP 80.</v>
      </c>
      <c r="G52" s="109" t="str">
        <f t="shared" si="2"/>
        <v>INSERT INTO fic (id, ficha, descripcion, archivo) VALUES(46, '4102507 REV 0', 'GRAPA RP 80.','4102507 REV 0.pdf');</v>
      </c>
    </row>
    <row r="53" spans="1:7" x14ac:dyDescent="0.25">
      <c r="A53" s="107">
        <f t="shared" si="3"/>
        <v>47</v>
      </c>
      <c r="B53" s="116" t="s">
        <v>942</v>
      </c>
      <c r="C53" s="116"/>
      <c r="D53" s="133" t="s">
        <v>942</v>
      </c>
      <c r="E53" s="116" t="s">
        <v>941</v>
      </c>
      <c r="F53" s="100" t="str">
        <f t="shared" si="1"/>
        <v>GUARNICIÓN HELICOIDAL DE 19MM.</v>
      </c>
      <c r="G53" s="109" t="str">
        <f t="shared" si="2"/>
        <v>INSERT INTO fic (id, ficha, descripcion, archivo) VALUES(47, '4102551 REV 0', 'GUARNICIÓN HELICOIDAL DE 19MM.','4102551 REV 0.pdf');</v>
      </c>
    </row>
    <row r="54" spans="1:7" ht="30" x14ac:dyDescent="0.25">
      <c r="A54" s="107">
        <f t="shared" si="3"/>
        <v>48</v>
      </c>
      <c r="B54" s="116" t="s">
        <v>940</v>
      </c>
      <c r="C54" s="116"/>
      <c r="D54" s="133" t="s">
        <v>940</v>
      </c>
      <c r="E54" s="116" t="s">
        <v>939</v>
      </c>
      <c r="F54" s="100" t="str">
        <f t="shared" si="1"/>
        <v>BANDA AISLANTE DE NEOPRENO PARA RIEL Y PISTA 4102558, 4102561.</v>
      </c>
      <c r="G54" s="109" t="str">
        <f t="shared" si="2"/>
        <v>INSERT INTO fic (id, ficha, descripcion, archivo) VALUES(48, '4102558-4102561 REV 0', 'BANDA AISLANTE DE NEOPRENO PARA RIEL Y PISTA 4102558, 4102561.','4102558-4102561 REV 0.pdf');</v>
      </c>
    </row>
    <row r="55" spans="1:7" ht="30" x14ac:dyDescent="0.25">
      <c r="A55" s="107">
        <f t="shared" si="3"/>
        <v>49</v>
      </c>
      <c r="B55" s="116" t="s">
        <v>938</v>
      </c>
      <c r="C55" s="116"/>
      <c r="D55" s="133" t="s">
        <v>938</v>
      </c>
      <c r="E55" s="116" t="s">
        <v>937</v>
      </c>
      <c r="F55" s="100" t="str">
        <f t="shared" si="1"/>
        <v>LAMINA DE CAUCHO LISA PARA AISLADOR.</v>
      </c>
      <c r="G55" s="109" t="str">
        <f t="shared" si="2"/>
        <v>INSERT INTO fic (id, ficha, descripcion, archivo) VALUES(49, '4102599 REV 0', 'LAMINA DE CAUCHO LISA PARA AISLADOR.','4102599 REV 0.pdf');</v>
      </c>
    </row>
    <row r="56" spans="1:7" ht="45" x14ac:dyDescent="0.25">
      <c r="A56" s="107">
        <f t="shared" si="3"/>
        <v>50</v>
      </c>
      <c r="B56" s="116" t="s">
        <v>936</v>
      </c>
      <c r="C56" s="116"/>
      <c r="D56" s="133" t="s">
        <v>936</v>
      </c>
      <c r="E56" s="116" t="s">
        <v>935</v>
      </c>
      <c r="F56" s="100" t="str">
        <f t="shared" si="1"/>
        <v>CALZA PARA AISLADOR EN VÍA SOBRE CONCRETO 4102669, 4103495, 4103544, 4103545.</v>
      </c>
      <c r="G56" s="109" t="str">
        <f t="shared" si="2"/>
        <v>INSERT INTO fic (id, ficha, descripcion, archivo) VALUES(50, '4102669-4103495-4103544-4103545 REV 1', 'CALZA PARA AISLADOR EN VÍA SOBRE CONCRETO 4102669, 4103495, 4103544, 4103545.','4102669-4103495-4103544-4103545 REV 1.pdf');</v>
      </c>
    </row>
    <row r="57" spans="1:7" ht="30" x14ac:dyDescent="0.25">
      <c r="A57" s="107">
        <f t="shared" si="3"/>
        <v>51</v>
      </c>
      <c r="B57" s="116" t="s">
        <v>934</v>
      </c>
      <c r="C57" s="116"/>
      <c r="D57" s="133" t="s">
        <v>934</v>
      </c>
      <c r="E57" s="116" t="s">
        <v>933</v>
      </c>
      <c r="F57" s="100" t="str">
        <f t="shared" si="1"/>
        <v>BALASTO PARA METRO SOBRE NEUMÁTICO.</v>
      </c>
      <c r="G57" s="109" t="str">
        <f t="shared" si="2"/>
        <v>INSERT INTO fic (id, ficha, descripcion, archivo) VALUES(51, '4102700 REV 0', 'BALASTO PARA METRO SOBRE NEUMÁTICO.','4102700 REV 0.pdf');</v>
      </c>
    </row>
    <row r="58" spans="1:7" ht="30" x14ac:dyDescent="0.25">
      <c r="A58" s="107">
        <f t="shared" si="3"/>
        <v>52</v>
      </c>
      <c r="B58" s="116" t="s">
        <v>932</v>
      </c>
      <c r="C58" s="116"/>
      <c r="D58" s="133" t="s">
        <v>932</v>
      </c>
      <c r="E58" s="116" t="s">
        <v>931</v>
      </c>
      <c r="F58" s="100" t="str">
        <f t="shared" si="1"/>
        <v>CALZA AISLANTE PARA RIEL DE 80 LB/YD.</v>
      </c>
      <c r="G58" s="109" t="str">
        <f t="shared" si="2"/>
        <v>INSERT INTO fic (id, ficha, descripcion, archivo) VALUES(52, '4102728 REV 0', 'CALZA AISLANTE PARA RIEL DE 80 LB/YD.','4102728 REV 0.pdf');</v>
      </c>
    </row>
    <row r="59" spans="1:7" ht="30" x14ac:dyDescent="0.25">
      <c r="A59" s="107">
        <f t="shared" si="3"/>
        <v>53</v>
      </c>
      <c r="B59" s="116" t="s">
        <v>930</v>
      </c>
      <c r="C59" s="116"/>
      <c r="D59" s="133" t="s">
        <v>930</v>
      </c>
      <c r="E59" s="116" t="s">
        <v>929</v>
      </c>
      <c r="F59" s="100" t="str">
        <f t="shared" si="1"/>
        <v>CALZA AISLANTE PARA PISTA METÁLICA.</v>
      </c>
      <c r="G59" s="109" t="str">
        <f t="shared" si="2"/>
        <v>INSERT INTO fic (id, ficha, descripcion, archivo) VALUES(53, '4102729 REV 0', 'CALZA AISLANTE PARA PISTA METÁLICA.','4102729 REV 0.pdf');</v>
      </c>
    </row>
    <row r="60" spans="1:7" x14ac:dyDescent="0.25">
      <c r="A60" s="107">
        <f t="shared" si="3"/>
        <v>54</v>
      </c>
      <c r="B60" s="131">
        <v>4103365</v>
      </c>
      <c r="C60" s="131"/>
      <c r="D60" s="132">
        <v>4103365</v>
      </c>
      <c r="E60" s="116" t="s">
        <v>928</v>
      </c>
      <c r="F60" s="100" t="str">
        <f t="shared" si="1"/>
        <v>CALZA PERMANENTE TIPO TALON.</v>
      </c>
      <c r="G60" s="109" t="str">
        <f t="shared" si="2"/>
        <v>INSERT INTO fic (id, ficha, descripcion, archivo) VALUES(54, '4103365', 'CALZA PERMANENTE TIPO TALON.','4103365.pdf');</v>
      </c>
    </row>
    <row r="61" spans="1:7" ht="30" x14ac:dyDescent="0.25">
      <c r="A61" s="107">
        <f t="shared" si="3"/>
        <v>55</v>
      </c>
      <c r="B61" s="116" t="s">
        <v>927</v>
      </c>
      <c r="C61" s="116"/>
      <c r="D61" s="133" t="s">
        <v>927</v>
      </c>
      <c r="E61" s="116" t="s">
        <v>926</v>
      </c>
      <c r="F61" s="100" t="str">
        <f t="shared" si="1"/>
        <v>BLOCK AISLANTE CON MAQUINADO PARA TAPA DE BLOCK.</v>
      </c>
      <c r="G61" s="109" t="str">
        <f t="shared" si="2"/>
        <v>INSERT INTO fic (id, ficha, descripcion, archivo) VALUES(55, '4103384 REV 0', 'BLOCK AISLANTE CON MAQUINADO PARA TAPA DE BLOCK.','4103384 REV 0.pdf');</v>
      </c>
    </row>
    <row r="62" spans="1:7" s="138" customFormat="1" ht="30" x14ac:dyDescent="0.25">
      <c r="A62" s="134">
        <f t="shared" si="3"/>
        <v>56</v>
      </c>
      <c r="B62" s="135" t="s">
        <v>925</v>
      </c>
      <c r="C62" s="135" t="s">
        <v>1024</v>
      </c>
      <c r="D62" s="136" t="s">
        <v>1030</v>
      </c>
      <c r="E62" s="135" t="s">
        <v>924</v>
      </c>
      <c r="F62" s="100" t="str">
        <f t="shared" si="1"/>
        <v>BLOCK AISLANTE PARA ZONA NEUTRA DE 4 BLOCKS CORTE EN Z.</v>
      </c>
      <c r="G62" s="109" t="str">
        <f t="shared" si="2"/>
        <v>INSERT INTO fic (id, ficha, descripcion, archivo) VALUES(56, '4103385 REV 0', 'BLOCK AISLANTE PARA ZONA NEUTRA DE 4 BLOCKS CORTE EN Z.','4103385  REV 0.pdf');</v>
      </c>
    </row>
    <row r="63" spans="1:7" s="138" customFormat="1" ht="45" x14ac:dyDescent="0.25">
      <c r="A63" s="134">
        <f t="shared" si="3"/>
        <v>57</v>
      </c>
      <c r="B63" s="135" t="s">
        <v>923</v>
      </c>
      <c r="C63" s="135" t="s">
        <v>1024</v>
      </c>
      <c r="D63" s="136" t="s">
        <v>1031</v>
      </c>
      <c r="E63" s="135" t="s">
        <v>922</v>
      </c>
      <c r="F63" s="100" t="str">
        <f t="shared" si="1"/>
        <v>LAINA DE AJUSTE PARA TAPA DE BLOCK AISLANTE 410312, 4103413, 4103414, 4103415.</v>
      </c>
      <c r="G63" s="109" t="str">
        <f t="shared" si="2"/>
        <v>INSERT INTO fic (id, ficha, descripcion, archivo) VALUES(57, '4103412-4103413-4103414-4103415 REV 0', 'LAINA DE AJUSTE PARA TAPA DE BLOCK AISLANTE 410312, 4103413, 4103414, 4103415.','4103412-4103413-4103414-4103415  REV 0.pdf');</v>
      </c>
    </row>
    <row r="64" spans="1:7" ht="45" x14ac:dyDescent="0.25">
      <c r="A64" s="107">
        <f t="shared" si="3"/>
        <v>58</v>
      </c>
      <c r="B64" s="116" t="s">
        <v>921</v>
      </c>
      <c r="C64" s="116"/>
      <c r="D64" s="133" t="s">
        <v>921</v>
      </c>
      <c r="E64" s="116" t="s">
        <v>920</v>
      </c>
      <c r="F64" s="100" t="str">
        <f t="shared" si="1"/>
        <v>CALZA AUMENTO DE (40MM, 30MM, 20 MM) PARA ZÓCLO DE RIEL Y PISTA (SILLA)</v>
      </c>
      <c r="G64" s="109" t="str">
        <f t="shared" si="2"/>
        <v>INSERT INTO fic (id, ficha, descripcion, archivo) VALUES(58, '4103494, 4103524, 525', 'CALZA AUMENTO DE (40MM, 30MM, 20 MM) PARA ZÓCLO DE RIEL Y PISTA (SILLA)','4103494, 4103524, 525.pdf');</v>
      </c>
    </row>
    <row r="65" spans="1:7" s="138" customFormat="1" ht="30" x14ac:dyDescent="0.25">
      <c r="A65" s="134">
        <f t="shared" si="3"/>
        <v>59</v>
      </c>
      <c r="B65" s="135" t="s">
        <v>919</v>
      </c>
      <c r="C65" s="135" t="s">
        <v>1024</v>
      </c>
      <c r="D65" s="136" t="s">
        <v>1032</v>
      </c>
      <c r="E65" s="135" t="s">
        <v>918</v>
      </c>
      <c r="F65" s="100" t="str">
        <f t="shared" si="1"/>
        <v xml:space="preserve">LAMINA RESORTE. </v>
      </c>
      <c r="G65" s="109" t="str">
        <f t="shared" si="2"/>
        <v>INSERT INTO fic (id, ficha, descripcion, archivo) VALUES(59, '4103505  REV 0', 'LAMINA RESORTE. ','4103505 REV 0.pdf');</v>
      </c>
    </row>
    <row r="66" spans="1:7" ht="30" x14ac:dyDescent="0.25">
      <c r="A66" s="107">
        <f t="shared" si="3"/>
        <v>60</v>
      </c>
      <c r="B66" s="116" t="s">
        <v>917</v>
      </c>
      <c r="C66" s="116"/>
      <c r="D66" s="133" t="s">
        <v>917</v>
      </c>
      <c r="E66" s="116" t="s">
        <v>916</v>
      </c>
      <c r="F66" s="100" t="str">
        <f t="shared" si="1"/>
        <v>ARANDELA DE PRESIÓN CON DOBLE ESPIRAL.</v>
      </c>
      <c r="G66" s="109" t="str">
        <f t="shared" si="2"/>
        <v>INSERT INTO fic (id, ficha, descripcion, archivo) VALUES(60, '4103509 REV 1', 'ARANDELA DE PRESIÓN CON DOBLE ESPIRAL.','4103509 REV 1.pdf');</v>
      </c>
    </row>
    <row r="67" spans="1:7" ht="45" x14ac:dyDescent="0.25">
      <c r="A67" s="107">
        <f t="shared" si="3"/>
        <v>61</v>
      </c>
      <c r="B67" s="116" t="s">
        <v>915</v>
      </c>
      <c r="C67" s="116"/>
      <c r="D67" s="133" t="s">
        <v>915</v>
      </c>
      <c r="E67" s="116" t="s">
        <v>914</v>
      </c>
      <c r="F67" s="100" t="str">
        <f t="shared" si="1"/>
        <v>CHAROLA DE PLÁSTICO PULTRUIDO REFORZADO CON FIBRA DE VIDRIO TIPO FYP- A1-3N.</v>
      </c>
      <c r="G67" s="109" t="str">
        <f t="shared" si="2"/>
        <v>INSERT INTO fic (id, ficha, descripcion, archivo) VALUES(61, '4103522 REV 0', 'CHAROLA DE PLÁSTICO PULTRUIDO REFORZADO CON FIBRA DE VIDRIO TIPO FYP- A1-3N.','4103522 REV 0.pdf');</v>
      </c>
    </row>
    <row r="68" spans="1:7" ht="45" x14ac:dyDescent="0.25">
      <c r="A68" s="107">
        <f t="shared" si="3"/>
        <v>62</v>
      </c>
      <c r="B68" s="116" t="s">
        <v>913</v>
      </c>
      <c r="C68" s="116"/>
      <c r="D68" s="133" t="s">
        <v>913</v>
      </c>
      <c r="E68" s="116" t="s">
        <v>1624</v>
      </c>
      <c r="F68" s="100" t="str">
        <f t="shared" si="1"/>
        <v>ALMOHADILLA ACANALADA PARA PISTA Y RIEL SOBRE ZOCLO SILLA 4103523, 4103504.</v>
      </c>
      <c r="G68" s="109" t="str">
        <f t="shared" si="2"/>
        <v>INSERT INTO fic (id, ficha, descripcion, archivo) VALUES(62, '4103523-4103504 REV 0', 'ALMOHADILLA ACANALADA PARA PISTA Y RIEL SOBRE ZOCLO SILLA 4103523, 4103504.','4103523-4103504 REV 0.pdf');</v>
      </c>
    </row>
    <row r="69" spans="1:7" ht="30" x14ac:dyDescent="0.25">
      <c r="A69" s="107">
        <f t="shared" si="3"/>
        <v>63</v>
      </c>
      <c r="B69" s="131">
        <v>4103550</v>
      </c>
      <c r="C69" s="131"/>
      <c r="D69" s="132">
        <v>4103550</v>
      </c>
      <c r="E69" s="116" t="s">
        <v>912</v>
      </c>
      <c r="F69" s="100" t="str">
        <f t="shared" si="1"/>
        <v xml:space="preserve">LAMINA DE RESORTE CON RECORTE E.T. 61 C.  </v>
      </c>
      <c r="G69" s="109" t="str">
        <f t="shared" si="2"/>
        <v>INSERT INTO fic (id, ficha, descripcion, archivo) VALUES(63, '4103550', 'LAMINA DE RESORTE CON RECORTE E.T. 61 C.  ','4103550.pdf');</v>
      </c>
    </row>
    <row r="70" spans="1:7" s="138" customFormat="1" ht="45" x14ac:dyDescent="0.25">
      <c r="A70" s="134">
        <f t="shared" si="3"/>
        <v>64</v>
      </c>
      <c r="B70" s="135" t="s">
        <v>911</v>
      </c>
      <c r="C70" s="135" t="s">
        <v>1024</v>
      </c>
      <c r="D70" s="136" t="s">
        <v>1033</v>
      </c>
      <c r="E70" s="135" t="s">
        <v>910</v>
      </c>
      <c r="F70" s="100" t="str">
        <f t="shared" si="1"/>
        <v xml:space="preserve">GRAPA DE NYLON RECORTADA 4103566 (GRAPA 8); 4103567 (GRAPA 9); 4103568 ( GRAPA 10). </v>
      </c>
      <c r="G70" s="109" t="str">
        <f t="shared" si="2"/>
        <v>INSERT INTO fic (id, ficha, descripcion, archivo) VALUES(64, '4103566- 4103567- 4103568 REV 0', 'GRAPA DE NYLON RECORTADA 4103566 (GRAPA 8); 4103567 (GRAPA 9); 4103568 ( GRAPA 10). ','4103566-4103567-4103568  REV 0.pdf');</v>
      </c>
    </row>
    <row r="71" spans="1:7" ht="30" x14ac:dyDescent="0.25">
      <c r="A71" s="107">
        <f t="shared" si="3"/>
        <v>65</v>
      </c>
      <c r="B71" s="116" t="s">
        <v>909</v>
      </c>
      <c r="C71" s="116"/>
      <c r="D71" s="133" t="s">
        <v>909</v>
      </c>
      <c r="E71" s="116" t="s">
        <v>908</v>
      </c>
      <c r="F71" s="100" t="str">
        <f t="shared" ref="F71:F73" si="4">+UPPER(E71)</f>
        <v>EXTENCIÓN PARA TIRAFONDERA DE 3/4" Y LARGO DE 13".</v>
      </c>
      <c r="G71" s="109" t="str">
        <f t="shared" ref="G71:G73" si="5">+CONCATENATE("INSERT INTO fic (id, ficha, descripcion, archivo) VALUES(",A71,", '",B71,"', '",F71,"','",D71,".pdf');")</f>
        <v>INSERT INTO fic (id, ficha, descripcion, archivo) VALUES(65, '4103580 REV 0', 'EXTENCIÓN PARA TIRAFONDERA DE 3/4" Y LARGO DE 13".','4103580 REV 0.pdf');</v>
      </c>
    </row>
    <row r="72" spans="1:7" s="138" customFormat="1" ht="30" x14ac:dyDescent="0.25">
      <c r="A72" s="134">
        <f t="shared" si="3"/>
        <v>66</v>
      </c>
      <c r="B72" s="135" t="s">
        <v>907</v>
      </c>
      <c r="C72" s="135" t="s">
        <v>1024</v>
      </c>
      <c r="D72" s="136" t="s">
        <v>1034</v>
      </c>
      <c r="E72" s="135" t="s">
        <v>906</v>
      </c>
      <c r="F72" s="100" t="str">
        <f t="shared" si="4"/>
        <v>GRAPA NABLA G-4 PARA DURMIENTE MONOLITICO DE CONCRETO MRN.</v>
      </c>
      <c r="G72" s="109" t="str">
        <f t="shared" si="5"/>
        <v>INSERT INTO fic (id, ficha, descripcion, archivo) VALUES(66, '4103979 REV 0.', 'GRAPA NABLA G-4 PARA DURMIENTE MONOLITICO DE CONCRETO MRN.','4103979  REV 0.pdf');</v>
      </c>
    </row>
    <row r="73" spans="1:7" s="138" customFormat="1" ht="30" x14ac:dyDescent="0.25">
      <c r="A73" s="134">
        <f t="shared" si="3"/>
        <v>67</v>
      </c>
      <c r="B73" s="135" t="s">
        <v>905</v>
      </c>
      <c r="C73" s="135" t="s">
        <v>1024</v>
      </c>
      <c r="D73" s="136" t="s">
        <v>1035</v>
      </c>
      <c r="E73" s="135" t="s">
        <v>904</v>
      </c>
      <c r="F73" s="100" t="str">
        <f t="shared" si="4"/>
        <v>END POST SEPARADOR AISLANTE.</v>
      </c>
      <c r="G73" s="109" t="str">
        <f t="shared" si="5"/>
        <v>INSERT INTO fic (id, ficha, descripcion, archivo) VALUES(67, '8500225 REV 1', 'END POST SEPARADOR AISLANTE.','8500225  REV 1.pdf');</v>
      </c>
    </row>
  </sheetData>
  <mergeCells count="1">
    <mergeCell ref="A4:E4"/>
  </mergeCells>
  <pageMargins left="0.7" right="0.7" top="0.75" bottom="0.75" header="0.3" footer="0.3"/>
  <pageSetup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G56"/>
  <sheetViews>
    <sheetView zoomScaleNormal="100" workbookViewId="0">
      <selection sqref="A1:A2"/>
    </sheetView>
  </sheetViews>
  <sheetFormatPr baseColWidth="10" defaultRowHeight="15" x14ac:dyDescent="0.25"/>
  <cols>
    <col min="1" max="1" width="15.42578125" style="100" customWidth="1"/>
    <col min="2" max="2" width="27.140625" style="100" customWidth="1"/>
    <col min="3" max="3" width="19.42578125" style="100" customWidth="1"/>
    <col min="4" max="4" width="19.28515625" style="100" hidden="1" customWidth="1"/>
    <col min="5" max="5" width="77.140625" style="101" hidden="1" customWidth="1"/>
    <col min="6" max="6" width="11.42578125" style="100"/>
    <col min="7" max="7" width="11.42578125" style="109"/>
    <col min="8" max="16384" width="11.42578125" style="100"/>
  </cols>
  <sheetData>
    <row r="2" spans="1:7" x14ac:dyDescent="0.25">
      <c r="A2" s="102"/>
    </row>
    <row r="3" spans="1:7" ht="15.75" x14ac:dyDescent="0.25">
      <c r="A3" s="103" t="s">
        <v>677</v>
      </c>
      <c r="B3" s="103" t="s">
        <v>676</v>
      </c>
      <c r="C3" s="103"/>
      <c r="D3" s="103"/>
      <c r="E3" s="104" t="s">
        <v>675</v>
      </c>
    </row>
    <row r="4" spans="1:7" x14ac:dyDescent="0.25">
      <c r="A4" s="311" t="s">
        <v>1124</v>
      </c>
      <c r="B4" s="311"/>
      <c r="C4" s="311"/>
      <c r="D4" s="311"/>
      <c r="E4" s="311"/>
    </row>
    <row r="5" spans="1:7" x14ac:dyDescent="0.25">
      <c r="A5" s="179" t="s">
        <v>1123</v>
      </c>
      <c r="B5" s="179" t="s">
        <v>2131</v>
      </c>
      <c r="C5" s="179" t="s">
        <v>423</v>
      </c>
      <c r="D5" s="179"/>
      <c r="E5" s="179"/>
    </row>
    <row r="6" spans="1:7" x14ac:dyDescent="0.25">
      <c r="A6" s="107">
        <f>+'SQL fic A-L'!A73+1</f>
        <v>68</v>
      </c>
      <c r="B6" s="146">
        <v>4101025</v>
      </c>
      <c r="C6" s="147">
        <v>4101025</v>
      </c>
      <c r="D6" s="146"/>
      <c r="E6" s="139" t="s">
        <v>1122</v>
      </c>
      <c r="F6" s="100" t="str">
        <f>+UPPER(E6)</f>
        <v>PATA DE ARTICULACIÓN.</v>
      </c>
      <c r="G6" s="109" t="str">
        <f>+CONCATENATE("INSERT INTO fic (id, ficha, descripcion, archivo) VALUES(",A6,", '",B6,"', '",F6,"','",C6,".pdf');")</f>
        <v>INSERT INTO fic (id, ficha, descripcion, archivo) VALUES(68, '4101025', 'PATA DE ARTICULACIÓN.','4101025.pdf');</v>
      </c>
    </row>
    <row r="7" spans="1:7" x14ac:dyDescent="0.25">
      <c r="A7" s="107">
        <f t="shared" ref="A7:A38" si="0">A6+1</f>
        <v>69</v>
      </c>
      <c r="B7" s="146">
        <v>4101223</v>
      </c>
      <c r="C7" s="147">
        <v>4101223</v>
      </c>
      <c r="D7" s="146"/>
      <c r="E7" s="139" t="s">
        <v>1121</v>
      </c>
      <c r="F7" s="100" t="str">
        <f t="shared" ref="F7:F56" si="1">+UPPER(E7)</f>
        <v xml:space="preserve">PLAQUETA AISLANTE </v>
      </c>
      <c r="G7" s="109" t="str">
        <f t="shared" ref="G7:G56" si="2">+CONCATENATE("INSERT INTO fic (id, ficha, descripcion, archivo) VALUES(",A7,", '",B7,"', '",F7,"','",C7,".pdf');")</f>
        <v>INSERT INTO fic (id, ficha, descripcion, archivo) VALUES(69, '4101223', 'PLAQUETA AISLANTE ','4101223.pdf');</v>
      </c>
    </row>
    <row r="8" spans="1:7" x14ac:dyDescent="0.25">
      <c r="A8" s="107">
        <f t="shared" si="0"/>
        <v>70</v>
      </c>
      <c r="B8" s="139" t="s">
        <v>1120</v>
      </c>
      <c r="C8" s="148" t="s">
        <v>1120</v>
      </c>
      <c r="D8" s="139"/>
      <c r="E8" s="139" t="s">
        <v>1119</v>
      </c>
      <c r="F8" s="100" t="str">
        <f t="shared" si="1"/>
        <v>PLANCHUELA INCLINADA EXTERIOR DE TIRANTE.</v>
      </c>
      <c r="G8" s="109" t="str">
        <f t="shared" si="2"/>
        <v>INSERT INTO fic (id, ficha, descripcion, archivo) VALUES(70, '4101224 REV 1', 'PLANCHUELA INCLINADA EXTERIOR DE TIRANTE.','4101224 REV 1.pdf');</v>
      </c>
    </row>
    <row r="9" spans="1:7" ht="30" x14ac:dyDescent="0.25">
      <c r="A9" s="107">
        <f t="shared" si="0"/>
        <v>71</v>
      </c>
      <c r="B9" s="139" t="s">
        <v>1118</v>
      </c>
      <c r="C9" s="148" t="s">
        <v>1118</v>
      </c>
      <c r="D9" s="139"/>
      <c r="E9" s="139" t="s">
        <v>1117</v>
      </c>
      <c r="F9" s="100" t="str">
        <f t="shared" si="1"/>
        <v>PLANCHUELA INTERIOR PARA AGUJAS A DERECHA 4101225, 4102490.</v>
      </c>
      <c r="G9" s="109" t="str">
        <f t="shared" si="2"/>
        <v>INSERT INTO fic (id, ficha, descripcion, archivo) VALUES(71, '4101225-4102490 REV 2', 'PLANCHUELA INTERIOR PARA AGUJAS A DERECHA 4101225, 4102490.','4101225-4102490 REV 2.pdf');</v>
      </c>
    </row>
    <row r="10" spans="1:7" x14ac:dyDescent="0.25">
      <c r="A10" s="107">
        <f t="shared" si="0"/>
        <v>72</v>
      </c>
      <c r="B10" s="146" t="s">
        <v>1116</v>
      </c>
      <c r="C10" s="147" t="s">
        <v>1116</v>
      </c>
      <c r="D10" s="146"/>
      <c r="E10" s="139" t="s">
        <v>1115</v>
      </c>
      <c r="F10" s="100" t="str">
        <f t="shared" si="1"/>
        <v xml:space="preserve">PLAQUETA AISLANTE 250 X 90 X 10  </v>
      </c>
      <c r="G10" s="109" t="str">
        <f t="shared" si="2"/>
        <v>INSERT INTO fic (id, ficha, descripcion, archivo) VALUES(72, '4101243 REV 1', 'PLAQUETA AISLANTE 250 X 90 X 10  ','4101243 REV 1.pdf');</v>
      </c>
    </row>
    <row r="11" spans="1:7" x14ac:dyDescent="0.25">
      <c r="A11" s="107">
        <f t="shared" si="0"/>
        <v>73</v>
      </c>
      <c r="B11" s="139" t="s">
        <v>1114</v>
      </c>
      <c r="C11" s="148" t="s">
        <v>1114</v>
      </c>
      <c r="D11" s="139"/>
      <c r="E11" s="139" t="s">
        <v>1113</v>
      </c>
      <c r="F11" s="100" t="str">
        <f t="shared" si="1"/>
        <v>PLACA DE EXTREMO.</v>
      </c>
      <c r="G11" s="109" t="str">
        <f t="shared" si="2"/>
        <v>INSERT INTO fic (id, ficha, descripcion, archivo) VALUES(73, '4101244 REV 1', 'PLACA DE EXTREMO.','4101244 REV 1.pdf');</v>
      </c>
    </row>
    <row r="12" spans="1:7" ht="30" x14ac:dyDescent="0.25">
      <c r="A12" s="107">
        <f t="shared" si="0"/>
        <v>74</v>
      </c>
      <c r="B12" s="146" t="s">
        <v>1112</v>
      </c>
      <c r="C12" s="147" t="s">
        <v>1112</v>
      </c>
      <c r="D12" s="146"/>
      <c r="E12" s="139" t="s">
        <v>1111</v>
      </c>
      <c r="F12" s="100" t="str">
        <f t="shared" si="1"/>
        <v>PLAQUETA DE AJUSTE 4101247, 4103191, 4103492</v>
      </c>
      <c r="G12" s="109" t="str">
        <f t="shared" si="2"/>
        <v>INSERT INTO fic (id, ficha, descripcion, archivo) VALUES(74, '4101247, 4103491, 4103492', 'PLAQUETA DE AJUSTE 4101247, 4103191, 4103492','4101247, 4103491, 4103492.pdf');</v>
      </c>
    </row>
    <row r="13" spans="1:7" x14ac:dyDescent="0.25">
      <c r="A13" s="107">
        <f t="shared" si="0"/>
        <v>75</v>
      </c>
      <c r="B13" s="131">
        <v>4101286</v>
      </c>
      <c r="C13" s="132">
        <v>4101286</v>
      </c>
      <c r="D13" s="131"/>
      <c r="E13" s="116" t="s">
        <v>1110</v>
      </c>
      <c r="F13" s="100" t="str">
        <f t="shared" si="1"/>
        <v>MANGUITO DE ACOPLAMIENTO PARA LAS BARRAS DE MANDO.</v>
      </c>
      <c r="G13" s="109" t="str">
        <f t="shared" si="2"/>
        <v>INSERT INTO fic (id, ficha, descripcion, archivo) VALUES(75, '4101286', 'MANGUITO DE ACOPLAMIENTO PARA LAS BARRAS DE MANDO.','4101286.pdf');</v>
      </c>
    </row>
    <row r="14" spans="1:7" x14ac:dyDescent="0.25">
      <c r="A14" s="107">
        <f t="shared" si="0"/>
        <v>76</v>
      </c>
      <c r="B14" s="139" t="s">
        <v>1109</v>
      </c>
      <c r="C14" s="148" t="s">
        <v>1109</v>
      </c>
      <c r="D14" s="139"/>
      <c r="E14" s="139" t="s">
        <v>1108</v>
      </c>
      <c r="F14" s="100" t="str">
        <f t="shared" si="1"/>
        <v>PLCA SOPORTE DE ESCUADRA DE RETORNO.</v>
      </c>
      <c r="G14" s="109" t="str">
        <f t="shared" si="2"/>
        <v>INSERT INTO fic (id, ficha, descripcion, archivo) VALUES(76, '4101294 REV 1', 'PLCA SOPORTE DE ESCUADRA DE RETORNO.','4101294 REV 1.pdf');</v>
      </c>
    </row>
    <row r="15" spans="1:7" ht="105" x14ac:dyDescent="0.25">
      <c r="A15" s="107">
        <f t="shared" si="0"/>
        <v>77</v>
      </c>
      <c r="B15" s="153">
        <v>4102031</v>
      </c>
      <c r="C15" s="154">
        <v>4102031</v>
      </c>
      <c r="D15" s="149" t="s">
        <v>1596</v>
      </c>
      <c r="E15" s="139" t="s">
        <v>1106</v>
      </c>
      <c r="F15" s="100" t="str">
        <f t="shared" si="1"/>
        <v>PLANCHUELA AISLANTE DE 6 BARRENOS PARA RIEL DE 80 LB/YD</v>
      </c>
      <c r="G15" s="109" t="str">
        <f t="shared" si="2"/>
        <v>INSERT INTO fic (id, ficha, descripcion, archivo) VALUES(77, '4102031', 'PLANCHUELA AISLANTE DE 6 BARRENOS PARA RIEL DE 80 LB/YD','4102031.pdf');</v>
      </c>
    </row>
    <row r="16" spans="1:7" s="144" customFormat="1" ht="105" x14ac:dyDescent="0.25">
      <c r="A16" s="140"/>
      <c r="B16" s="141" t="s">
        <v>1107</v>
      </c>
      <c r="C16" s="143" t="s">
        <v>1107</v>
      </c>
      <c r="D16" s="149" t="s">
        <v>1596</v>
      </c>
      <c r="E16" s="141" t="s">
        <v>1106</v>
      </c>
      <c r="F16" s="144" t="str">
        <f t="shared" si="1"/>
        <v>PLANCHUELA AISLANTE DE 6 BARRENOS PARA RIEL DE 80 LB/YD</v>
      </c>
      <c r="G16" s="145"/>
    </row>
    <row r="17" spans="1:7" x14ac:dyDescent="0.25">
      <c r="A17" s="107">
        <f>+A15+1</f>
        <v>78</v>
      </c>
      <c r="B17" s="139" t="s">
        <v>1105</v>
      </c>
      <c r="C17" s="148" t="s">
        <v>1105</v>
      </c>
      <c r="D17" s="139"/>
      <c r="E17" s="139" t="s">
        <v>1104</v>
      </c>
      <c r="F17" s="100" t="str">
        <f t="shared" si="1"/>
        <v>PLANCHUELA AISLANTE PARA PISTA DE RODAMIENTO DE 6 BARRENOS (MODIFICADA).</v>
      </c>
      <c r="G17" s="109" t="str">
        <f t="shared" si="2"/>
        <v>INSERT INTO fic (id, ficha, descripcion, archivo) VALUES(78, '4102035 REV 1', 'PLANCHUELA AISLANTE PARA PISTA DE RODAMIENTO DE 6 BARRENOS (MODIFICADA).','4102035 REV 1.pdf');</v>
      </c>
    </row>
    <row r="18" spans="1:7" x14ac:dyDescent="0.25">
      <c r="A18" s="107">
        <f t="shared" si="0"/>
        <v>79</v>
      </c>
      <c r="B18" s="146" t="s">
        <v>1103</v>
      </c>
      <c r="C18" s="147" t="s">
        <v>1103</v>
      </c>
      <c r="D18" s="146"/>
      <c r="E18" s="139" t="s">
        <v>1102</v>
      </c>
      <c r="F18" s="100" t="str">
        <f t="shared" si="1"/>
        <v xml:space="preserve">PLAQUETA PARA JUNTA AISLANTE DE PISTA </v>
      </c>
      <c r="G18" s="109" t="str">
        <f t="shared" si="2"/>
        <v>INSERT INTO fic (id, ficha, descripcion, archivo) VALUES(79, '4102036 REV 1', 'PLAQUETA PARA JUNTA AISLANTE DE PISTA ','4102036 REV 1.pdf');</v>
      </c>
    </row>
    <row r="19" spans="1:7" s="113" customFormat="1" ht="30" x14ac:dyDescent="0.25">
      <c r="A19" s="112">
        <f t="shared" si="0"/>
        <v>80</v>
      </c>
      <c r="B19" s="150" t="s">
        <v>1101</v>
      </c>
      <c r="C19" s="150" t="s">
        <v>1125</v>
      </c>
      <c r="D19" s="150" t="s">
        <v>1126</v>
      </c>
      <c r="E19" s="150" t="s">
        <v>1100</v>
      </c>
      <c r="F19" s="113" t="str">
        <f t="shared" si="1"/>
        <v xml:space="preserve">PERNO PARA DURMIENTE DE MADERA TIPO "S". </v>
      </c>
      <c r="G19" s="109" t="str">
        <f t="shared" si="2"/>
        <v>INSERT INTO fic (id, ficha, descripcion, archivo) VALUES(80, '4102041 REV 3 ', 'PERNO PARA DURMIENTE DE MADERA TIPO "S". ','4102041 REV 3.pdf');</v>
      </c>
    </row>
    <row r="20" spans="1:7" ht="30" x14ac:dyDescent="0.25">
      <c r="A20" s="107">
        <f t="shared" si="0"/>
        <v>81</v>
      </c>
      <c r="B20" s="139" t="s">
        <v>1099</v>
      </c>
      <c r="C20" s="148" t="s">
        <v>1099</v>
      </c>
      <c r="D20" s="139"/>
      <c r="E20" s="139" t="s">
        <v>1098</v>
      </c>
      <c r="F20" s="100" t="str">
        <f t="shared" si="1"/>
        <v>PERNO TIPO NELSON CON FERRUL 4102048, 4102540 Y 4102647</v>
      </c>
      <c r="G20" s="109" t="str">
        <f t="shared" si="2"/>
        <v>INSERT INTO fic (id, ficha, descripcion, archivo) VALUES(81, '4102048, 4102540, 4102647 rev4', 'PERNO TIPO NELSON CON FERRUL 4102048, 4102540 Y 4102647','4102048, 4102540, 4102647 rev4.pdf');</v>
      </c>
    </row>
    <row r="21" spans="1:7" x14ac:dyDescent="0.25">
      <c r="A21" s="107">
        <f t="shared" si="0"/>
        <v>82</v>
      </c>
      <c r="B21" s="146" t="s">
        <v>1097</v>
      </c>
      <c r="C21" s="147" t="s">
        <v>1097</v>
      </c>
      <c r="D21" s="146"/>
      <c r="E21" s="139" t="s">
        <v>1096</v>
      </c>
      <c r="F21" s="100" t="str">
        <f t="shared" si="1"/>
        <v>PLAQUETA INCLINIDA 45 X 40  4102052, 4102152</v>
      </c>
      <c r="G21" s="109" t="str">
        <f t="shared" si="2"/>
        <v>INSERT INTO fic (id, ficha, descripcion, archivo) VALUES(82, '4102052, 4102152', 'PLAQUETA INCLINIDA 45 X 40  4102052, 4102152','4102052, 4102152.pdf');</v>
      </c>
    </row>
    <row r="22" spans="1:7" x14ac:dyDescent="0.25">
      <c r="A22" s="107">
        <f t="shared" si="0"/>
        <v>83</v>
      </c>
      <c r="B22" s="146" t="s">
        <v>1095</v>
      </c>
      <c r="C22" s="147" t="s">
        <v>1095</v>
      </c>
      <c r="D22" s="146"/>
      <c r="E22" s="139" t="s">
        <v>1094</v>
      </c>
      <c r="F22" s="100" t="str">
        <f t="shared" si="1"/>
        <v>PLAQUETA AISLANTE TIPO Z</v>
      </c>
      <c r="G22" s="109" t="str">
        <f t="shared" si="2"/>
        <v>INSERT INTO fic (id, ficha, descripcion, archivo) VALUES(83, '4102066 REV 0', 'PLAQUETA AISLANTE TIPO Z','4102066 REV 0.pdf');</v>
      </c>
    </row>
    <row r="23" spans="1:7" x14ac:dyDescent="0.25">
      <c r="A23" s="107">
        <f t="shared" si="0"/>
        <v>84</v>
      </c>
      <c r="B23" s="146" t="s">
        <v>1093</v>
      </c>
      <c r="C23" s="147" t="s">
        <v>1093</v>
      </c>
      <c r="D23" s="146"/>
      <c r="E23" s="139" t="s">
        <v>1092</v>
      </c>
      <c r="F23" s="100" t="str">
        <f t="shared" si="1"/>
        <v>PLAQUETA AISLANTE DE RIEL DE 80 LB/YD</v>
      </c>
      <c r="G23" s="109" t="str">
        <f t="shared" si="2"/>
        <v>INSERT INTO fic (id, ficha, descripcion, archivo) VALUES(84, '4102072 REV 0', 'PLAQUETA AISLANTE DE RIEL DE 80 LB/YD','4102072 REV 0.pdf');</v>
      </c>
    </row>
    <row r="24" spans="1:7" x14ac:dyDescent="0.25">
      <c r="A24" s="107">
        <f t="shared" si="0"/>
        <v>85</v>
      </c>
      <c r="B24" s="146" t="s">
        <v>1091</v>
      </c>
      <c r="C24" s="147" t="s">
        <v>1091</v>
      </c>
      <c r="D24" s="146"/>
      <c r="E24" s="139" t="s">
        <v>1090</v>
      </c>
      <c r="F24" s="100" t="str">
        <f t="shared" si="1"/>
        <v xml:space="preserve">PLAQUETA AISLANTE DE PISTA </v>
      </c>
      <c r="G24" s="109" t="str">
        <f t="shared" si="2"/>
        <v>INSERT INTO fic (id, ficha, descripcion, archivo) VALUES(85, '4102073 REV 0', 'PLAQUETA AISLANTE DE PISTA ','4102073 REV 0.pdf');</v>
      </c>
    </row>
    <row r="25" spans="1:7" ht="90" x14ac:dyDescent="0.25">
      <c r="A25" s="107">
        <f t="shared" si="0"/>
        <v>86</v>
      </c>
      <c r="B25" s="153">
        <v>4102161</v>
      </c>
      <c r="C25" s="153">
        <v>4102161</v>
      </c>
      <c r="D25" s="149" t="s">
        <v>1601</v>
      </c>
      <c r="E25" s="139" t="s">
        <v>1088</v>
      </c>
      <c r="F25" s="100" t="str">
        <f t="shared" si="1"/>
        <v>PLANCHUELA AISLANTE PARA PISTA DE RODAMIENTO EN ZONA DE APARATOS.</v>
      </c>
      <c r="G25" s="109" t="str">
        <f t="shared" si="2"/>
        <v>INSERT INTO fic (id, ficha, descripcion, archivo) VALUES(86, '4102161', 'PLANCHUELA AISLANTE PARA PISTA DE RODAMIENTO EN ZONA DE APARATOS.','4102161.pdf');</v>
      </c>
    </row>
    <row r="26" spans="1:7" s="144" customFormat="1" ht="105" x14ac:dyDescent="0.25">
      <c r="A26" s="140"/>
      <c r="B26" s="141" t="s">
        <v>1089</v>
      </c>
      <c r="C26" s="143" t="s">
        <v>1089</v>
      </c>
      <c r="D26" s="149" t="s">
        <v>1596</v>
      </c>
      <c r="E26" s="141" t="s">
        <v>1088</v>
      </c>
      <c r="F26" s="144" t="str">
        <f t="shared" si="1"/>
        <v>PLANCHUELA AISLANTE PARA PISTA DE RODAMIENTO EN ZONA DE APARATOS.</v>
      </c>
      <c r="G26" s="145"/>
    </row>
    <row r="27" spans="1:7" x14ac:dyDescent="0.25">
      <c r="A27" s="107">
        <f>+A25+1</f>
        <v>87</v>
      </c>
      <c r="B27" s="139" t="s">
        <v>1087</v>
      </c>
      <c r="C27" s="148" t="s">
        <v>1087</v>
      </c>
      <c r="D27" s="139"/>
      <c r="E27" s="139" t="s">
        <v>1086</v>
      </c>
      <c r="F27" s="100" t="str">
        <f t="shared" si="1"/>
        <v>PLANCHUELA AISLANTE INTERIOR PARA RIEL DE 100 LB/YD</v>
      </c>
      <c r="G27" s="109" t="str">
        <f t="shared" si="2"/>
        <v>INSERT INTO fic (id, ficha, descripcion, archivo) VALUES(87, '4102162 REV 1', 'PLANCHUELA AISLANTE INTERIOR PARA RIEL DE 100 LB/YD','4102162 REV 1.pdf');</v>
      </c>
    </row>
    <row r="28" spans="1:7" ht="90" x14ac:dyDescent="0.25">
      <c r="A28" s="107">
        <f t="shared" si="0"/>
        <v>88</v>
      </c>
      <c r="B28" s="153">
        <v>4102163</v>
      </c>
      <c r="C28" s="153">
        <v>4102163</v>
      </c>
      <c r="D28" s="149" t="s">
        <v>1601</v>
      </c>
      <c r="E28" s="139" t="s">
        <v>1084</v>
      </c>
      <c r="F28" s="100" t="str">
        <f t="shared" si="1"/>
        <v>PLANCHUELA AISLANTE EXTERIOR PARA RIEL DE 100 LB/YD</v>
      </c>
      <c r="G28" s="109" t="str">
        <f t="shared" si="2"/>
        <v>INSERT INTO fic (id, ficha, descripcion, archivo) VALUES(88, '4102163', 'PLANCHUELA AISLANTE EXTERIOR PARA RIEL DE 100 LB/YD','4102163.pdf');</v>
      </c>
    </row>
    <row r="29" spans="1:7" s="144" customFormat="1" ht="105" x14ac:dyDescent="0.25">
      <c r="A29" s="140"/>
      <c r="B29" s="141" t="s">
        <v>1085</v>
      </c>
      <c r="C29" s="143" t="s">
        <v>1085</v>
      </c>
      <c r="D29" s="149" t="s">
        <v>1596</v>
      </c>
      <c r="E29" s="141" t="s">
        <v>1084</v>
      </c>
      <c r="F29" s="144" t="str">
        <f t="shared" si="1"/>
        <v>PLANCHUELA AISLANTE EXTERIOR PARA RIEL DE 100 LB/YD</v>
      </c>
      <c r="G29" s="145"/>
    </row>
    <row r="30" spans="1:7" x14ac:dyDescent="0.25">
      <c r="A30" s="107">
        <f>+A28+1</f>
        <v>89</v>
      </c>
      <c r="B30" s="146" t="s">
        <v>1083</v>
      </c>
      <c r="C30" s="147" t="s">
        <v>1083</v>
      </c>
      <c r="D30" s="146"/>
      <c r="E30" s="139" t="s">
        <v>1082</v>
      </c>
      <c r="F30" s="100" t="str">
        <f t="shared" si="1"/>
        <v xml:space="preserve">PLANCHUELA METALICA PARA PISTA DE RODAMIENTO </v>
      </c>
      <c r="G30" s="109" t="str">
        <f t="shared" si="2"/>
        <v>INSERT INTO fic (id, ficha, descripcion, archivo) VALUES(89, '4102227 REV 0', 'PLANCHUELA METALICA PARA PISTA DE RODAMIENTO ','4102227 REV 0.pdf');</v>
      </c>
    </row>
    <row r="31" spans="1:7" x14ac:dyDescent="0.25">
      <c r="A31" s="107">
        <f t="shared" si="0"/>
        <v>90</v>
      </c>
      <c r="B31" s="146" t="s">
        <v>1081</v>
      </c>
      <c r="C31" s="147" t="s">
        <v>1081</v>
      </c>
      <c r="D31" s="146"/>
      <c r="E31" s="139" t="s">
        <v>1080</v>
      </c>
      <c r="F31" s="100" t="str">
        <f t="shared" si="1"/>
        <v xml:space="preserve">PLANCHUELA METALICA PARA RIEL DE 80 LB/YD (JUNTA DE DILATACION DE RIEL ) </v>
      </c>
      <c r="G31" s="109" t="str">
        <f t="shared" si="2"/>
        <v>INSERT INTO fic (id, ficha, descripcion, archivo) VALUES(90, '4102228 REV 0', 'PLANCHUELA METALICA PARA RIEL DE 80 LB/YD (JUNTA DE DILATACION DE RIEL ) ','4102228 REV 0.pdf');</v>
      </c>
    </row>
    <row r="32" spans="1:7" x14ac:dyDescent="0.25">
      <c r="A32" s="107">
        <f t="shared" si="0"/>
        <v>91</v>
      </c>
      <c r="B32" s="146" t="s">
        <v>1079</v>
      </c>
      <c r="C32" s="147" t="s">
        <v>1079</v>
      </c>
      <c r="D32" s="146"/>
      <c r="E32" s="139" t="s">
        <v>1078</v>
      </c>
      <c r="F32" s="100" t="str">
        <f t="shared" si="1"/>
        <v xml:space="preserve">PLAQUETA METALICA DE 60 X 45 X 6 PARA JUNTA DE DILATACION DE RIEL Y PISTA </v>
      </c>
      <c r="G32" s="109" t="str">
        <f t="shared" si="2"/>
        <v>INSERT INTO fic (id, ficha, descripcion, archivo) VALUES(91, '4102229 REV 0', 'PLAQUETA METALICA DE 60 X 45 X 6 PARA JUNTA DE DILATACION DE RIEL Y PISTA ','4102229 REV 0.pdf');</v>
      </c>
    </row>
    <row r="33" spans="1:7" x14ac:dyDescent="0.25">
      <c r="A33" s="107">
        <f t="shared" si="0"/>
        <v>92</v>
      </c>
      <c r="B33" s="139" t="s">
        <v>1077</v>
      </c>
      <c r="C33" s="148" t="s">
        <v>1077</v>
      </c>
      <c r="D33" s="139"/>
      <c r="E33" s="139" t="s">
        <v>1076</v>
      </c>
      <c r="F33" s="100" t="str">
        <f t="shared" si="1"/>
        <v>PLACA AISLANTE DE FIBRA DE VIDRIO.</v>
      </c>
      <c r="G33" s="109" t="str">
        <f t="shared" si="2"/>
        <v>INSERT INTO fic (id, ficha, descripcion, archivo) VALUES(92, '4102234 REV 1', 'PLACA AISLANTE DE FIBRA DE VIDRIO.','4102234 REV 1.pdf');</v>
      </c>
    </row>
    <row r="34" spans="1:7" x14ac:dyDescent="0.25">
      <c r="A34" s="107">
        <f t="shared" si="0"/>
        <v>93</v>
      </c>
      <c r="B34" s="146" t="s">
        <v>1075</v>
      </c>
      <c r="C34" s="147" t="s">
        <v>1075</v>
      </c>
      <c r="D34" s="146"/>
      <c r="E34" s="139" t="s">
        <v>1074</v>
      </c>
      <c r="F34" s="100" t="str">
        <f t="shared" si="1"/>
        <v xml:space="preserve">PLAQUETA METALICA DE 2 ORIFICIOS PARA JUNTA AISLANTE DE PISTA </v>
      </c>
      <c r="G34" s="109" t="str">
        <f t="shared" si="2"/>
        <v>INSERT INTO fic (id, ficha, descripcion, archivo) VALUES(93, '4102272 REV 0', 'PLAQUETA METALICA DE 2 ORIFICIOS PARA JUNTA AISLANTE DE PISTA ','4102272 REV 0.pdf');</v>
      </c>
    </row>
    <row r="35" spans="1:7" ht="30" x14ac:dyDescent="0.25">
      <c r="A35" s="107">
        <f t="shared" si="0"/>
        <v>94</v>
      </c>
      <c r="B35" s="139" t="s">
        <v>1073</v>
      </c>
      <c r="C35" s="148" t="s">
        <v>1073</v>
      </c>
      <c r="D35" s="139"/>
      <c r="E35" s="139" t="s">
        <v>1626</v>
      </c>
      <c r="F35" s="100" t="str">
        <f t="shared" si="1"/>
        <v>PLANCHUELA INTERIOR PARA AGUJAS A IZQUIERDA 4102310, 4102312.</v>
      </c>
      <c r="G35" s="109" t="str">
        <f t="shared" si="2"/>
        <v>INSERT INTO fic (id, ficha, descripcion, archivo) VALUES(94, '4102310, 4102312 REV 1', 'PLANCHUELA INTERIOR PARA AGUJAS A IZQUIERDA 4102310, 4102312.','4102310, 4102312 REV 1.pdf');</v>
      </c>
    </row>
    <row r="36" spans="1:7" x14ac:dyDescent="0.25">
      <c r="A36" s="107">
        <f t="shared" si="0"/>
        <v>95</v>
      </c>
      <c r="B36" s="139" t="s">
        <v>1072</v>
      </c>
      <c r="C36" s="148" t="s">
        <v>1072</v>
      </c>
      <c r="D36" s="139"/>
      <c r="E36" s="139" t="s">
        <v>1071</v>
      </c>
      <c r="F36" s="100" t="str">
        <f t="shared" si="1"/>
        <v>PERNO PARA BARRA DE SAPARACIÓN.</v>
      </c>
      <c r="G36" s="109" t="str">
        <f t="shared" si="2"/>
        <v>INSERT INTO fic (id, ficha, descripcion, archivo) VALUES(95, '4102316 REV 0', 'PERNO PARA BARRA DE SAPARACIÓN.','4102316 REV 0.pdf');</v>
      </c>
    </row>
    <row r="37" spans="1:7" x14ac:dyDescent="0.25">
      <c r="A37" s="107">
        <f t="shared" si="0"/>
        <v>96</v>
      </c>
      <c r="B37" s="139" t="s">
        <v>1070</v>
      </c>
      <c r="C37" s="148" t="s">
        <v>1070</v>
      </c>
      <c r="D37" s="139"/>
      <c r="E37" s="139" t="s">
        <v>1069</v>
      </c>
      <c r="F37" s="100" t="str">
        <f t="shared" si="1"/>
        <v>PERNO TIRAFONDO DE 19 MM CON TUERCA HL-18.</v>
      </c>
      <c r="G37" s="109" t="str">
        <f t="shared" si="2"/>
        <v>INSERT INTO fic (id, ficha, descripcion, archivo) VALUES(96, '4102453 rev 1', 'PERNO TIRAFONDO DE 19 MM CON TUERCA HL-18.','4102453 rev 1.pdf');</v>
      </c>
    </row>
    <row r="38" spans="1:7" x14ac:dyDescent="0.25">
      <c r="A38" s="107">
        <f t="shared" si="0"/>
        <v>97</v>
      </c>
      <c r="B38" s="139" t="s">
        <v>1068</v>
      </c>
      <c r="C38" s="148" t="s">
        <v>1068</v>
      </c>
      <c r="D38" s="139"/>
      <c r="E38" s="139" t="s">
        <v>1067</v>
      </c>
      <c r="F38" s="100" t="str">
        <f t="shared" si="1"/>
        <v>PLACA RESORTE TIPO APGV.</v>
      </c>
      <c r="G38" s="109" t="str">
        <f t="shared" si="2"/>
        <v>INSERT INTO fic (id, ficha, descripcion, archivo) VALUES(97, '4102463 REV 1', 'PLACA RESORTE TIPO APGV.','4102463 REV 1.pdf');</v>
      </c>
    </row>
    <row r="39" spans="1:7" x14ac:dyDescent="0.25">
      <c r="A39" s="107">
        <f t="shared" ref="A39:A56" si="3">A38+1</f>
        <v>98</v>
      </c>
      <c r="B39" s="146" t="s">
        <v>1066</v>
      </c>
      <c r="C39" s="147" t="s">
        <v>1066</v>
      </c>
      <c r="D39" s="146"/>
      <c r="E39" s="139" t="s">
        <v>1065</v>
      </c>
      <c r="F39" s="100" t="str">
        <f t="shared" si="1"/>
        <v>PLAQUETA METALICA DE 2 ORIFICIOS PARA JUNTA AISLANTE  DE RIEL DE 100 LB/YD</v>
      </c>
      <c r="G39" s="109" t="str">
        <f t="shared" si="2"/>
        <v>INSERT INTO fic (id, ficha, descripcion, archivo) VALUES(98, '4102470 REV 1', 'PLAQUETA METALICA DE 2 ORIFICIOS PARA JUNTA AISLANTE  DE RIEL DE 100 LB/YD','4102470 REV 1.pdf');</v>
      </c>
    </row>
    <row r="40" spans="1:7" s="113" customFormat="1" ht="30" x14ac:dyDescent="0.25">
      <c r="A40" s="112">
        <f t="shared" si="3"/>
        <v>99</v>
      </c>
      <c r="B40" s="150" t="s">
        <v>1064</v>
      </c>
      <c r="C40" s="150" t="s">
        <v>1127</v>
      </c>
      <c r="D40" s="150" t="s">
        <v>1128</v>
      </c>
      <c r="E40" s="150" t="s">
        <v>1063</v>
      </c>
      <c r="F40" s="113" t="str">
        <f t="shared" si="1"/>
        <v>MEDIA CALZA PARA AJUSTE DE BARRA GUÍA  4102554, 4102555, 4102556, 4102634, 4102646.</v>
      </c>
      <c r="G40" s="109" t="str">
        <f t="shared" si="2"/>
        <v>INSERT INTO fic (id, ficha, descripcion, archivo) VALUES(99, '4102554, 555, 556, 4102634, 4102646.', 'MEDIA CALZA PARA AJUSTE DE BARRA GUÍA  4102554, 4102555, 4102556, 4102634, 4102646.','4102554, 555, 556, 4102634, 4102646.pdf');</v>
      </c>
    </row>
    <row r="41" spans="1:7" x14ac:dyDescent="0.25">
      <c r="A41" s="107">
        <f t="shared" si="3"/>
        <v>100</v>
      </c>
      <c r="B41" s="146" t="s">
        <v>1062</v>
      </c>
      <c r="C41" s="147" t="s">
        <v>1062</v>
      </c>
      <c r="D41" s="146"/>
      <c r="E41" s="139" t="s">
        <v>1061</v>
      </c>
      <c r="F41" s="100" t="str">
        <f t="shared" si="1"/>
        <v>PLAQUETA PARA JUNTA AISLANTE  DE RIEL DE 80 LB/YD</v>
      </c>
      <c r="G41" s="109" t="str">
        <f t="shared" si="2"/>
        <v>INSERT INTO fic (id, ficha, descripcion, archivo) VALUES(100, '4102753 REV 2', 'PLAQUETA PARA JUNTA AISLANTE  DE RIEL DE 80 LB/YD','4102753 REV 2.pdf');</v>
      </c>
    </row>
    <row r="42" spans="1:7" ht="30" x14ac:dyDescent="0.25">
      <c r="A42" s="107">
        <f t="shared" si="3"/>
        <v>101</v>
      </c>
      <c r="B42" s="139" t="s">
        <v>1060</v>
      </c>
      <c r="C42" s="148" t="s">
        <v>1060</v>
      </c>
      <c r="D42" s="139"/>
      <c r="E42" s="139" t="s">
        <v>1059</v>
      </c>
      <c r="F42" s="100" t="str">
        <f t="shared" si="1"/>
        <v>PERNO PARA FIJACIÓN DE BARRA GUÍA DE DIAMETRO 16 L=X 4103134, 4103247.</v>
      </c>
      <c r="G42" s="109" t="str">
        <f t="shared" si="2"/>
        <v>INSERT INTO fic (id, ficha, descripcion, archivo) VALUES(101, '4103134-4103247 REV 0', 'PERNO PARA FIJACIÓN DE BARRA GUÍA DE DIAMETRO 16 L=X 4103134, 4103247.','4103134-4103247 REV 0.pdf');</v>
      </c>
    </row>
    <row r="43" spans="1:7" x14ac:dyDescent="0.25">
      <c r="A43" s="107">
        <f t="shared" si="3"/>
        <v>102</v>
      </c>
      <c r="B43" s="146">
        <v>4103246</v>
      </c>
      <c r="C43" s="147">
        <v>4103246</v>
      </c>
      <c r="D43" s="146"/>
      <c r="E43" s="139" t="s">
        <v>1058</v>
      </c>
      <c r="F43" s="100" t="str">
        <f t="shared" si="1"/>
        <v xml:space="preserve">PROTECCION DE NEUMATICO PORTADOR PONCHADO </v>
      </c>
      <c r="G43" s="109" t="str">
        <f t="shared" si="2"/>
        <v>INSERT INTO fic (id, ficha, descripcion, archivo) VALUES(102, '4103246', 'PROTECCION DE NEUMATICO PORTADOR PONCHADO ','4103246.pdf');</v>
      </c>
    </row>
    <row r="44" spans="1:7" x14ac:dyDescent="0.25">
      <c r="A44" s="107">
        <f t="shared" si="3"/>
        <v>103</v>
      </c>
      <c r="B44" s="139" t="s">
        <v>1057</v>
      </c>
      <c r="C44" s="148" t="s">
        <v>1057</v>
      </c>
      <c r="D44" s="139"/>
      <c r="E44" s="139" t="s">
        <v>1056</v>
      </c>
      <c r="F44" s="100" t="str">
        <f t="shared" si="1"/>
        <v>PLANCHUELA METÁLICA INTERIOR PARA JUNTA MECÁNICA DE RIEL DE 80 LB/YD.</v>
      </c>
      <c r="G44" s="109" t="str">
        <f t="shared" si="2"/>
        <v>INSERT INTO fic (id, ficha, descripcion, archivo) VALUES(103, '4103377 REV 0', 'PLANCHUELA METÁLICA INTERIOR PARA JUNTA MECÁNICA DE RIEL DE 80 LB/YD.','4103377 REV 0.pdf');</v>
      </c>
    </row>
    <row r="45" spans="1:7" s="113" customFormat="1" x14ac:dyDescent="0.25">
      <c r="A45" s="112">
        <f t="shared" si="3"/>
        <v>104</v>
      </c>
      <c r="B45" s="150" t="s">
        <v>1055</v>
      </c>
      <c r="C45" s="150" t="s">
        <v>1129</v>
      </c>
      <c r="D45" s="150" t="s">
        <v>1130</v>
      </c>
      <c r="E45" s="150" t="s">
        <v>1054</v>
      </c>
      <c r="F45" s="113" t="str">
        <f t="shared" si="1"/>
        <v>PLANCHUELA METÁLICA EXTERIOR PARA JUNTA MECÁNICA DE RIEL DE 80 LB/YD.</v>
      </c>
      <c r="G45" s="109" t="str">
        <f t="shared" si="2"/>
        <v>INSERT INTO fic (id, ficha, descripcion, archivo) VALUES(104, '4103500 REV 0.', 'PLANCHUELA METÁLICA EXTERIOR PARA JUNTA MECÁNICA DE RIEL DE 80 LB/YD.','4103500 REV 0.pdf');</v>
      </c>
    </row>
    <row r="46" spans="1:7" x14ac:dyDescent="0.25">
      <c r="A46" s="107">
        <f t="shared" si="3"/>
        <v>105</v>
      </c>
      <c r="B46" s="139" t="s">
        <v>1053</v>
      </c>
      <c r="C46" s="148" t="s">
        <v>1053</v>
      </c>
      <c r="D46" s="139"/>
      <c r="E46" s="139" t="s">
        <v>1052</v>
      </c>
      <c r="F46" s="100" t="str">
        <f t="shared" si="1"/>
        <v>PLANCHUELA METÁLICA PARA JUNTA MECÁNICA DE PISTA.</v>
      </c>
      <c r="G46" s="109" t="str">
        <f t="shared" si="2"/>
        <v>INSERT INTO fic (id, ficha, descripcion, archivo) VALUES(105, '4103501 REV 0', 'PLANCHUELA METÁLICA PARA JUNTA MECÁNICA DE PISTA.','4103501 REV 0.pdf');</v>
      </c>
    </row>
    <row r="47" spans="1:7" x14ac:dyDescent="0.25">
      <c r="A47" s="107">
        <f t="shared" si="3"/>
        <v>106</v>
      </c>
      <c r="B47" s="139" t="s">
        <v>1051</v>
      </c>
      <c r="C47" s="148" t="s">
        <v>1051</v>
      </c>
      <c r="D47" s="139"/>
      <c r="E47" s="139" t="s">
        <v>1050</v>
      </c>
      <c r="F47" s="100" t="str">
        <f t="shared" si="1"/>
        <v>PLACA DE ÁCERO INOXIDABLE 4 X 152 X 305.</v>
      </c>
      <c r="G47" s="109" t="str">
        <f t="shared" si="2"/>
        <v>INSERT INTO fic (id, ficha, descripcion, archivo) VALUES(106, '4103513 REV 2', 'PLACA DE ÁCERO INOXIDABLE 4 X 152 X 305.','4103513 REV 2.pdf');</v>
      </c>
    </row>
    <row r="48" spans="1:7" x14ac:dyDescent="0.25">
      <c r="A48" s="107">
        <f t="shared" si="3"/>
        <v>107</v>
      </c>
      <c r="B48" s="146">
        <v>4103573</v>
      </c>
      <c r="C48" s="147">
        <v>4103573</v>
      </c>
      <c r="D48" s="146"/>
      <c r="E48" s="139" t="s">
        <v>1049</v>
      </c>
      <c r="F48" s="100" t="str">
        <f t="shared" si="1"/>
        <v>PLCA RESORTE APGV RECORTADA PARA JUNTAS.</v>
      </c>
      <c r="G48" s="109" t="str">
        <f t="shared" si="2"/>
        <v>INSERT INTO fic (id, ficha, descripcion, archivo) VALUES(107, '4103573', 'PLCA RESORTE APGV RECORTADA PARA JUNTAS.','4103573.pdf');</v>
      </c>
    </row>
    <row r="49" spans="1:7" ht="90" x14ac:dyDescent="0.25">
      <c r="A49" s="107">
        <f t="shared" si="3"/>
        <v>108</v>
      </c>
      <c r="B49" s="153">
        <v>4103581</v>
      </c>
      <c r="C49" s="153">
        <v>4103581</v>
      </c>
      <c r="D49" s="149" t="s">
        <v>1601</v>
      </c>
      <c r="E49" s="139" t="s">
        <v>1048</v>
      </c>
      <c r="F49" s="100" t="str">
        <f t="shared" si="1"/>
        <v>PLANCHUELA METÁLICA DE 6 ORIFICIOS PARA JUNTA MECÁNICA DESLIZANTE PARA RIEL.</v>
      </c>
      <c r="G49" s="109" t="str">
        <f t="shared" si="2"/>
        <v>INSERT INTO fic (id, ficha, descripcion, archivo) VALUES(108, '4103581', 'PLANCHUELA METÁLICA DE 6 ORIFICIOS PARA JUNTA MECÁNICA DESLIZANTE PARA RIEL.','4103581.pdf');</v>
      </c>
    </row>
    <row r="50" spans="1:7" s="113" customFormat="1" ht="30" x14ac:dyDescent="0.25">
      <c r="A50" s="112">
        <f t="shared" si="3"/>
        <v>109</v>
      </c>
      <c r="B50" s="150" t="s">
        <v>1047</v>
      </c>
      <c r="C50" s="150" t="s">
        <v>1131</v>
      </c>
      <c r="D50" s="150" t="s">
        <v>1128</v>
      </c>
      <c r="E50" s="150" t="s">
        <v>1046</v>
      </c>
      <c r="F50" s="113" t="str">
        <f t="shared" si="1"/>
        <v xml:space="preserve">PLANCHUELA MATÁLICA DE 6 ORIFICIOS PARA JUNTA MECÁNICA DESLAZIANTE PARA PISTA </v>
      </c>
      <c r="G50" s="109" t="str">
        <f t="shared" si="2"/>
        <v>INSERT INTO fic (id, ficha, descripcion, archivo) VALUES(109, '4103582 REV 0', 'PLANCHUELA MATÁLICA DE 6 ORIFICIOS PARA JUNTA MECÁNICA DESLAZIANTE PARA PISTA ','4103582  REV 0.pdf');</v>
      </c>
    </row>
    <row r="51" spans="1:7" ht="90" x14ac:dyDescent="0.25">
      <c r="A51" s="107">
        <f t="shared" si="3"/>
        <v>110</v>
      </c>
      <c r="B51" s="153">
        <v>4103583</v>
      </c>
      <c r="C51" s="153">
        <v>4103583</v>
      </c>
      <c r="D51" s="149" t="s">
        <v>1601</v>
      </c>
      <c r="E51" s="139" t="s">
        <v>1045</v>
      </c>
      <c r="F51" s="100" t="str">
        <f t="shared" si="1"/>
        <v>PLANCHUELA AISLANTE DE 6 BARRENOS PARA EMBRIDADO DE RIEL DE 80 LB/YD.</v>
      </c>
      <c r="G51" s="109" t="str">
        <f t="shared" si="2"/>
        <v>INSERT INTO fic (id, ficha, descripcion, archivo) VALUES(110, '4103583', 'PLANCHUELA AISLANTE DE 6 BARRENOS PARA EMBRIDADO DE RIEL DE 80 LB/YD.','4103583.pdf');</v>
      </c>
    </row>
    <row r="52" spans="1:7" s="113" customFormat="1" ht="30" x14ac:dyDescent="0.25">
      <c r="A52" s="112">
        <f t="shared" si="3"/>
        <v>111</v>
      </c>
      <c r="B52" s="150" t="s">
        <v>1044</v>
      </c>
      <c r="C52" s="150" t="s">
        <v>1132</v>
      </c>
      <c r="D52" s="150" t="s">
        <v>1128</v>
      </c>
      <c r="E52" s="150" t="s">
        <v>1043</v>
      </c>
      <c r="F52" s="113" t="str">
        <f t="shared" si="1"/>
        <v>PLANCHUELA AISLANTE EXTERIOR PARA EMBRIADO DE RIEL DE 100 LB/YD.</v>
      </c>
      <c r="G52" s="109" t="str">
        <f t="shared" si="2"/>
        <v>INSERT INTO fic (id, ficha, descripcion, archivo) VALUES(111, '4103584 REV 1.', 'PLANCHUELA AISLANTE EXTERIOR PARA EMBRIADO DE RIEL DE 100 LB/YD.','4103584  REV 1.pdf');</v>
      </c>
    </row>
    <row r="53" spans="1:7" x14ac:dyDescent="0.25">
      <c r="A53" s="107">
        <f t="shared" si="3"/>
        <v>112</v>
      </c>
      <c r="B53" s="139" t="s">
        <v>1042</v>
      </c>
      <c r="C53" s="148" t="s">
        <v>1042</v>
      </c>
      <c r="D53" s="139"/>
      <c r="E53" s="139" t="s">
        <v>1041</v>
      </c>
      <c r="F53" s="100" t="str">
        <f t="shared" si="1"/>
        <v>PLANCHUELA AISLANTE PARA EMBRIDADO DE PISTA DE RODAMIENTO DE 6 BARRENOS.</v>
      </c>
      <c r="G53" s="109" t="str">
        <f t="shared" si="2"/>
        <v>INSERT INTO fic (id, ficha, descripcion, archivo) VALUES(112, '4103585 REV 2', 'PLANCHUELA AISLANTE PARA EMBRIDADO DE PISTA DE RODAMIENTO DE 6 BARRENOS.','4103585 REV 2.pdf');</v>
      </c>
    </row>
    <row r="54" spans="1:7" ht="90" x14ac:dyDescent="0.25">
      <c r="A54" s="107">
        <f t="shared" si="3"/>
        <v>113</v>
      </c>
      <c r="B54" s="153">
        <v>4103586</v>
      </c>
      <c r="C54" s="154">
        <v>4103586</v>
      </c>
      <c r="D54" s="149" t="s">
        <v>1601</v>
      </c>
      <c r="E54" s="139" t="s">
        <v>1040</v>
      </c>
      <c r="F54" s="100" t="str">
        <f t="shared" si="1"/>
        <v>PLANCHUELA AISLANTE INTERIOR PARA EMBRIDADO DE RIEL DE 100 LB/YD</v>
      </c>
      <c r="G54" s="109" t="str">
        <f t="shared" si="2"/>
        <v>INSERT INTO fic (id, ficha, descripcion, archivo) VALUES(113, '4103586', 'PLANCHUELA AISLANTE INTERIOR PARA EMBRIDADO DE RIEL DE 100 LB/YD','4103586.pdf');</v>
      </c>
    </row>
    <row r="55" spans="1:7" x14ac:dyDescent="0.25">
      <c r="A55" s="107">
        <f t="shared" si="3"/>
        <v>114</v>
      </c>
      <c r="B55" s="139" t="s">
        <v>1039</v>
      </c>
      <c r="C55" s="148" t="s">
        <v>1039</v>
      </c>
      <c r="D55" s="139"/>
      <c r="E55" s="139" t="s">
        <v>1038</v>
      </c>
      <c r="F55" s="100" t="str">
        <f t="shared" si="1"/>
        <v>PLANCHUELA AISLANTE PARA EMBRIDADO DE PISTA DE RODAMIENTO EN ZONA DE APARATOS.</v>
      </c>
      <c r="G55" s="109" t="str">
        <f t="shared" si="2"/>
        <v>INSERT INTO fic (id, ficha, descripcion, archivo) VALUES(114, '4103587 REV 2', 'PLANCHUELA AISLANTE PARA EMBRIDADO DE PISTA DE RODAMIENTO EN ZONA DE APARATOS.','4103587 REV 2.pdf');</v>
      </c>
    </row>
    <row r="56" spans="1:7" ht="30" x14ac:dyDescent="0.25">
      <c r="A56" s="107">
        <f t="shared" si="3"/>
        <v>115</v>
      </c>
      <c r="B56" s="116" t="s">
        <v>1037</v>
      </c>
      <c r="C56" s="133" t="s">
        <v>1037</v>
      </c>
      <c r="D56" s="116"/>
      <c r="E56" s="139" t="s">
        <v>1036</v>
      </c>
      <c r="F56" s="100" t="str">
        <f t="shared" si="1"/>
        <v>PROTECCIÓN NEUMÁTICO PORTADOR PONCHADO CON CANALETA PROTECTORA DE CONECTOR DE LA RUEDA FÓNICA</v>
      </c>
      <c r="G56" s="109" t="str">
        <f t="shared" si="2"/>
        <v>INSERT INTO fic (id, ficha, descripcion, archivo) VALUES(115, '4103597, 4103593', 'PROTECCIÓN NEUMÁTICO PORTADOR PONCHADO CON CANALETA PROTECTORA DE CONECTOR DE LA RUEDA FÓNICA','4103597, 4103593.pdf');</v>
      </c>
    </row>
  </sheetData>
  <mergeCells count="1">
    <mergeCell ref="A4:E4"/>
  </mergeCells>
  <pageMargins left="0.70866141732283472" right="0.70866141732283472" top="0.74803149606299213" bottom="0.74803149606299213" header="0.31496062992125984" footer="0.31496062992125984"/>
  <pageSetup scale="85"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G68"/>
  <sheetViews>
    <sheetView zoomScaleNormal="100" workbookViewId="0">
      <selection sqref="A1:A2"/>
    </sheetView>
  </sheetViews>
  <sheetFormatPr baseColWidth="10" defaultRowHeight="15" x14ac:dyDescent="0.25"/>
  <cols>
    <col min="1" max="1" width="13.85546875" customWidth="1"/>
    <col min="2" max="2" width="27.140625" customWidth="1"/>
    <col min="3" max="3" width="21.7109375" bestFit="1" customWidth="1"/>
    <col min="4" max="4" width="19.42578125" hidden="1" customWidth="1"/>
    <col min="5" max="5" width="77.140625" style="78" hidden="1" customWidth="1"/>
    <col min="7" max="7" width="11.42578125" style="70"/>
  </cols>
  <sheetData>
    <row r="2" spans="1:7" x14ac:dyDescent="0.25">
      <c r="A2" s="83"/>
    </row>
    <row r="3" spans="1:7" ht="15.75" x14ac:dyDescent="0.25">
      <c r="A3" s="82" t="s">
        <v>677</v>
      </c>
      <c r="B3" s="82" t="s">
        <v>676</v>
      </c>
      <c r="C3" s="82"/>
      <c r="D3" s="82"/>
      <c r="E3" s="81" t="s">
        <v>675</v>
      </c>
    </row>
    <row r="4" spans="1:7" x14ac:dyDescent="0.25">
      <c r="A4" s="312" t="s">
        <v>1252</v>
      </c>
      <c r="B4" s="312"/>
      <c r="C4" s="312"/>
      <c r="D4" s="312"/>
      <c r="E4" s="312"/>
    </row>
    <row r="5" spans="1:7" x14ac:dyDescent="0.25">
      <c r="A5" s="177" t="s">
        <v>1251</v>
      </c>
      <c r="B5" s="178" t="s">
        <v>2131</v>
      </c>
      <c r="C5" s="178" t="s">
        <v>423</v>
      </c>
      <c r="D5" s="178"/>
      <c r="E5" s="178"/>
    </row>
    <row r="6" spans="1:7" x14ac:dyDescent="0.25">
      <c r="A6" s="79">
        <f>+'SQL fic M-P'!A56+1</f>
        <v>116</v>
      </c>
      <c r="B6" s="86">
        <v>41020</v>
      </c>
      <c r="C6" s="86">
        <v>41020</v>
      </c>
      <c r="D6" s="86"/>
      <c r="E6" s="85" t="s">
        <v>1250</v>
      </c>
      <c r="F6" t="str">
        <f>+UPPER(E6)</f>
        <v>SOLVENTE DIELECTRICO LIBRE DE CLORADO.</v>
      </c>
      <c r="G6" s="70" t="str">
        <f>+CONCATENATE("INSERT INTO fic (id, ficha, descripcion, archivo) VALUES(",A6,", '",B6,"', '",F6,"','",C6,".pdf');")</f>
        <v>INSERT INTO fic (id, ficha, descripcion, archivo) VALUES(116, '41020', 'SOLVENTE DIELECTRICO LIBRE DE CLORADO.','41020.pdf');</v>
      </c>
    </row>
    <row r="7" spans="1:7" s="90" customFormat="1" x14ac:dyDescent="0.25">
      <c r="A7" s="88">
        <f t="shared" ref="A7:A38" si="0">A6+1</f>
        <v>117</v>
      </c>
      <c r="B7" s="89" t="s">
        <v>1249</v>
      </c>
      <c r="C7" s="89" t="s">
        <v>1254</v>
      </c>
      <c r="D7" s="89" t="s">
        <v>1256</v>
      </c>
      <c r="E7" s="89" t="s">
        <v>1248</v>
      </c>
      <c r="F7" s="90" t="str">
        <f t="shared" ref="F7:F68" si="1">+UPPER(E7)</f>
        <v>TUERCA HEXAGONAL HKM 14.</v>
      </c>
      <c r="G7" s="70" t="str">
        <f t="shared" ref="G7:G68" si="2">+CONCATENATE("INSERT INTO fic (id, ficha, descripcion, archivo) VALUES(",A7,", '",B7,"', '",F7,"','",C7,".pdf');")</f>
        <v>INSERT INTO fic (id, ficha, descripcion, archivo) VALUES(117, '123416 REV 0', 'TUERCA HEXAGONAL HKM 14.','123416  REV 0.pdf');</v>
      </c>
    </row>
    <row r="8" spans="1:7" x14ac:dyDescent="0.25">
      <c r="A8" s="79">
        <f t="shared" si="0"/>
        <v>118</v>
      </c>
      <c r="B8" s="85" t="s">
        <v>1247</v>
      </c>
      <c r="C8" s="85" t="s">
        <v>1247</v>
      </c>
      <c r="D8" s="85"/>
      <c r="E8" s="85" t="s">
        <v>1246</v>
      </c>
      <c r="F8" t="str">
        <f t="shared" si="1"/>
        <v>TIRANTE DE SEPARACIÓN.</v>
      </c>
      <c r="G8" s="70" t="str">
        <f t="shared" si="2"/>
        <v>INSERT INTO fic (id, ficha, descripcion, archivo) VALUES(118, '4101214 REV 1', 'TIRANTE DE SEPARACIÓN.','4101214 REV 1.pdf');</v>
      </c>
    </row>
    <row r="9" spans="1:7" ht="45" x14ac:dyDescent="0.25">
      <c r="A9" s="79">
        <f t="shared" si="0"/>
        <v>119</v>
      </c>
      <c r="B9" s="85" t="s">
        <v>1245</v>
      </c>
      <c r="C9" s="85" t="s">
        <v>1245</v>
      </c>
      <c r="D9" s="85"/>
      <c r="E9" s="85" t="s">
        <v>1244</v>
      </c>
      <c r="F9" t="str">
        <f t="shared" si="1"/>
        <v>ROLDANAS AISLANTES 4101227, 4101241, 4101267, 4102106, 4102174</v>
      </c>
      <c r="G9" s="70" t="str">
        <f t="shared" si="2"/>
        <v>INSERT INTO fic (id, ficha, descripcion, archivo) VALUES(119, '4101227, 4101241, 4101267, 4102106, 4102174', 'ROLDANAS AISLANTES 4101227, 4101241, 4101267, 4102106, 4102174','4101227, 4101241, 4101267, 4102106, 4102174.pdf');</v>
      </c>
    </row>
    <row r="10" spans="1:7" s="90" customFormat="1" x14ac:dyDescent="0.25">
      <c r="A10" s="88">
        <f t="shared" si="0"/>
        <v>120</v>
      </c>
      <c r="B10" s="89" t="s">
        <v>1243</v>
      </c>
      <c r="C10" s="89" t="s">
        <v>1255</v>
      </c>
      <c r="D10" s="89" t="s">
        <v>1130</v>
      </c>
      <c r="E10" s="89" t="s">
        <v>1242</v>
      </c>
      <c r="F10" s="90" t="str">
        <f t="shared" si="1"/>
        <v>TORNILLO DE AJUSTE PARA CERROJO AXIAL HM-14.</v>
      </c>
      <c r="G10" s="70" t="str">
        <f t="shared" si="2"/>
        <v>INSERT INTO fic (id, ficha, descripcion, archivo) VALUES(120, '4101233 REV 1.', 'TORNILLO DE AJUSTE PARA CERROJO AXIAL HM-14.','4101233 REV 1.pdf');</v>
      </c>
    </row>
    <row r="11" spans="1:7" x14ac:dyDescent="0.25">
      <c r="A11" s="79">
        <f t="shared" si="0"/>
        <v>121</v>
      </c>
      <c r="B11" s="85" t="s">
        <v>1241</v>
      </c>
      <c r="C11" s="85" t="s">
        <v>1241</v>
      </c>
      <c r="D11" s="85"/>
      <c r="E11" s="85" t="s">
        <v>1240</v>
      </c>
      <c r="F11" t="str">
        <f t="shared" si="1"/>
        <v>TORNILLO HM-12 CON TUERCA HM-12.</v>
      </c>
      <c r="G11" s="70" t="str">
        <f t="shared" si="2"/>
        <v>INSERT INTO fic (id, ficha, descripcion, archivo) VALUES(121, '4101239 REV 1', 'TORNILLO HM-12 CON TUERCA HM-12.','4101239 REV 1.pdf');</v>
      </c>
    </row>
    <row r="12" spans="1:7" ht="60" x14ac:dyDescent="0.25">
      <c r="A12" s="79">
        <f t="shared" si="0"/>
        <v>122</v>
      </c>
      <c r="B12" s="85" t="s">
        <v>1239</v>
      </c>
      <c r="C12" s="85" t="s">
        <v>1239</v>
      </c>
      <c r="D12" s="85"/>
      <c r="E12" s="85" t="s">
        <v>1238</v>
      </c>
      <c r="F12" t="str">
        <f t="shared" si="1"/>
        <v>RONDANAS PLANAS 4101240, 4101298, 4102101, 4102104, 4102108, 4102120, 4102515 Y 4103600</v>
      </c>
      <c r="G12" s="70" t="str">
        <f t="shared" si="2"/>
        <v>INSERT INTO fic (id, ficha, descripcion, archivo) VALUES(122, '4101240, 298, 4102101, 104, 108, 120, 515, 4103600 rev 3', 'RONDANAS PLANAS 4101240, 4101298, 4102101, 4102104, 4102108, 4102120, 4102515 Y 4103600','4101240, 298, 4102101, 104, 108, 120, 515, 4103600 rev 3.pdf');</v>
      </c>
    </row>
    <row r="13" spans="1:7" x14ac:dyDescent="0.25">
      <c r="A13" s="79">
        <f t="shared" si="0"/>
        <v>123</v>
      </c>
      <c r="B13" s="85" t="s">
        <v>1237</v>
      </c>
      <c r="C13" s="85" t="s">
        <v>1237</v>
      </c>
      <c r="D13" s="85"/>
      <c r="E13" s="85" t="s">
        <v>1236</v>
      </c>
      <c r="F13" t="str">
        <f t="shared" si="1"/>
        <v xml:space="preserve">ROLDANA AISLANTE 40 X 22; E =5 </v>
      </c>
      <c r="G13" s="70" t="str">
        <f t="shared" si="2"/>
        <v>INSERT INTO fic (id, ficha, descripcion, archivo) VALUES(123, '4101243 REV 0', 'ROLDANA AISLANTE 40 X 22; E =5 ','4101243 REV 0.pdf');</v>
      </c>
    </row>
    <row r="14" spans="1:7" x14ac:dyDescent="0.25">
      <c r="A14" s="79">
        <f t="shared" si="0"/>
        <v>124</v>
      </c>
      <c r="B14" s="85" t="s">
        <v>1235</v>
      </c>
      <c r="C14" s="85" t="s">
        <v>1235</v>
      </c>
      <c r="D14" s="85"/>
      <c r="E14" s="85" t="s">
        <v>1234</v>
      </c>
      <c r="F14" t="str">
        <f t="shared" si="1"/>
        <v>SOPORTE DE CERROJO INDIVIDUAL.</v>
      </c>
      <c r="G14" s="70" t="str">
        <f t="shared" si="2"/>
        <v>INSERT INTO fic (id, ficha, descripcion, archivo) VALUES(124, '4101255 REV 1', 'SOPORTE DE CERROJO INDIVIDUAL.','4101255 REV 1.pdf');</v>
      </c>
    </row>
    <row r="15" spans="1:7" ht="30" x14ac:dyDescent="0.25">
      <c r="A15" s="79">
        <f t="shared" si="0"/>
        <v>125</v>
      </c>
      <c r="B15" s="85" t="s">
        <v>1233</v>
      </c>
      <c r="C15" s="85" t="s">
        <v>1233</v>
      </c>
      <c r="D15" s="85"/>
      <c r="E15" s="85" t="s">
        <v>1232</v>
      </c>
      <c r="F15" t="str">
        <f t="shared" si="1"/>
        <v>TORNILLO CABEZA CUADRADA QM-24  4101258, 4102087, 4102088.</v>
      </c>
      <c r="G15" s="70" t="str">
        <f t="shared" si="2"/>
        <v>INSERT INTO fic (id, ficha, descripcion, archivo) VALUES(125, '4101258-4102087-4102088 REV 1', 'TORNILLO CABEZA CUADRADA QM-24  4101258, 4102087, 4102088.','4101258-4102087-4102088 REV 1.pdf');</v>
      </c>
    </row>
    <row r="16" spans="1:7" ht="60" x14ac:dyDescent="0.25">
      <c r="A16" s="79">
        <f t="shared" si="0"/>
        <v>126</v>
      </c>
      <c r="B16" s="85" t="s">
        <v>1231</v>
      </c>
      <c r="C16" s="85" t="s">
        <v>1231</v>
      </c>
      <c r="D16" s="85"/>
      <c r="E16" s="87" t="s">
        <v>1230</v>
      </c>
      <c r="F16" t="str">
        <f t="shared" si="1"/>
        <v>TORNILLO CABEZA DE DIAMANTE DIAMETRO 20  4101259, 4102089, 4102090, 4102091, 4102092, 4102093, 4102094, 4102095, 4102096, 4102579, 4103303</v>
      </c>
      <c r="G16" s="70" t="str">
        <f t="shared" si="2"/>
        <v>INSERT INTO fic (id, ficha, descripcion, archivo) VALUES(126, '4101259, 4102089, 90, 91, 92, 93, 94, 95, 96, 4102579, 4103303', 'TORNILLO CABEZA DE DIAMANTE DIAMETRO 20  4101259, 4102089, 4102090, 4102091, 4102092, 4102093, 4102094, 4102095, 4102096, 4102579, 4103303','4101259, 4102089, 90, 91, 92, 93, 94, 95, 96, 4102579, 4103303.pdf');</v>
      </c>
    </row>
    <row r="17" spans="1:7" x14ac:dyDescent="0.25">
      <c r="A17" s="79">
        <f t="shared" si="0"/>
        <v>127</v>
      </c>
      <c r="B17" s="85" t="s">
        <v>1229</v>
      </c>
      <c r="C17" s="85" t="s">
        <v>1229</v>
      </c>
      <c r="D17" s="85"/>
      <c r="E17" s="85" t="s">
        <v>1228</v>
      </c>
      <c r="F17" t="str">
        <f t="shared" si="1"/>
        <v>TORNILLO O EJE DE BARRA DE SEPARACIÓN.</v>
      </c>
      <c r="G17" s="70" t="str">
        <f t="shared" si="2"/>
        <v>INSERT INTO fic (id, ficha, descripcion, archivo) VALUES(127, '4101263 REV 0', 'TORNILLO O EJE DE BARRA DE SEPARACIÓN.','4101263 REV 0.pdf');</v>
      </c>
    </row>
    <row r="18" spans="1:7" x14ac:dyDescent="0.25">
      <c r="A18" s="79">
        <f t="shared" si="0"/>
        <v>128</v>
      </c>
      <c r="B18" s="85" t="s">
        <v>1227</v>
      </c>
      <c r="C18" s="85" t="s">
        <v>1227</v>
      </c>
      <c r="D18" s="85"/>
      <c r="E18" s="85" t="s">
        <v>1226</v>
      </c>
      <c r="F18" t="str">
        <f t="shared" si="1"/>
        <v>TORNILLO O EJE DE LA BARRA DE MANDO DE CERROJO INDIVIDUAL.</v>
      </c>
      <c r="G18" s="70" t="str">
        <f t="shared" si="2"/>
        <v>INSERT INTO fic (id, ficha, descripcion, archivo) VALUES(128, '4101264 REV 0', 'TORNILLO O EJE DE LA BARRA DE MANDO DE CERROJO INDIVIDUAL.','4101264 REV 0.pdf');</v>
      </c>
    </row>
    <row r="19" spans="1:7" x14ac:dyDescent="0.25">
      <c r="A19" s="79">
        <f t="shared" si="0"/>
        <v>129</v>
      </c>
      <c r="B19" s="85" t="s">
        <v>1225</v>
      </c>
      <c r="C19" s="85" t="s">
        <v>1225</v>
      </c>
      <c r="D19" s="85"/>
      <c r="E19" s="85" t="s">
        <v>1224</v>
      </c>
      <c r="F19" t="str">
        <f t="shared" si="1"/>
        <v>TORNILLO HM-12-45-28 CON TUERCA HM-12.</v>
      </c>
      <c r="G19" s="70" t="str">
        <f t="shared" si="2"/>
        <v>INSERT INTO fic (id, ficha, descripcion, archivo) VALUES(129, '4101269 REV 0', 'TORNILLO HM-12-45-28 CON TUERCA HM-12.','4101269 REV 0.pdf');</v>
      </c>
    </row>
    <row r="20" spans="1:7" x14ac:dyDescent="0.25">
      <c r="A20" s="79">
        <f t="shared" si="0"/>
        <v>130</v>
      </c>
      <c r="B20" s="85" t="s">
        <v>1223</v>
      </c>
      <c r="C20" s="85" t="s">
        <v>1223</v>
      </c>
      <c r="D20" s="85"/>
      <c r="E20" s="85" t="s">
        <v>1222</v>
      </c>
      <c r="F20" t="str">
        <f t="shared" si="1"/>
        <v>ZOCLO METÁLICO DE BRIDAS LATERALES.</v>
      </c>
      <c r="G20" s="70" t="str">
        <f t="shared" si="2"/>
        <v>INSERT INTO fic (id, ficha, descripcion, archivo) VALUES(130, '4102040 REV 1', 'ZOCLO METÁLICO DE BRIDAS LATERALES.','4102040 REV 1.pdf');</v>
      </c>
    </row>
    <row r="21" spans="1:7" x14ac:dyDescent="0.25">
      <c r="A21" s="79">
        <f t="shared" si="0"/>
        <v>131</v>
      </c>
      <c r="B21" s="85" t="s">
        <v>1221</v>
      </c>
      <c r="C21" s="85" t="s">
        <v>1221</v>
      </c>
      <c r="D21" s="85"/>
      <c r="E21" s="85" t="s">
        <v>1220</v>
      </c>
      <c r="F21" t="str">
        <f t="shared" si="1"/>
        <v>VARILLA DE FIJACIÓN DIÁMETRO 22.</v>
      </c>
      <c r="G21" s="70" t="str">
        <f t="shared" si="2"/>
        <v>INSERT INTO fic (id, ficha, descripcion, archivo) VALUES(131, '4102063 REV 1', 'VARILLA DE FIJACIÓN DIÁMETRO 22.','4102063 REV 1.pdf');</v>
      </c>
    </row>
    <row r="22" spans="1:7" x14ac:dyDescent="0.25">
      <c r="A22" s="79">
        <f t="shared" si="0"/>
        <v>132</v>
      </c>
      <c r="B22" s="85" t="s">
        <v>1219</v>
      </c>
      <c r="C22" s="85" t="s">
        <v>1219</v>
      </c>
      <c r="D22" s="85"/>
      <c r="E22" s="85" t="s">
        <v>1218</v>
      </c>
      <c r="F22" t="str">
        <f t="shared" si="1"/>
        <v>VARILLA DE FIJACIÓN DIÁMETRO 16.</v>
      </c>
      <c r="G22" s="70" t="str">
        <f t="shared" si="2"/>
        <v>INSERT INTO fic (id, ficha, descripcion, archivo) VALUES(132, '4102064 REV 1', 'VARILLA DE FIJACIÓN DIÁMETRO 16.','4102064 REV 1.pdf');</v>
      </c>
    </row>
    <row r="23" spans="1:7" s="90" customFormat="1" x14ac:dyDescent="0.25">
      <c r="A23" s="88">
        <f t="shared" si="0"/>
        <v>133</v>
      </c>
      <c r="B23" s="89" t="s">
        <v>1217</v>
      </c>
      <c r="C23" s="89" t="s">
        <v>1257</v>
      </c>
      <c r="D23" s="89" t="s">
        <v>1258</v>
      </c>
      <c r="E23" s="89" t="s">
        <v>1216</v>
      </c>
      <c r="F23" s="90" t="str">
        <f t="shared" si="1"/>
        <v>ZOCLO AISLANTE PARA AISLADOR 4102068, 4102071.</v>
      </c>
      <c r="G23" s="70" t="str">
        <f t="shared" si="2"/>
        <v>INSERT INTO fic (id, ficha, descripcion, archivo) VALUES(133, '4102068 -4102071 REV 0', 'ZOCLO AISLANTE PARA AISLADOR 4102068, 4102071.','4102068-4102071  REV 0.pdf');</v>
      </c>
    </row>
    <row r="24" spans="1:7" s="90" customFormat="1" x14ac:dyDescent="0.25">
      <c r="A24" s="88">
        <f t="shared" si="0"/>
        <v>134</v>
      </c>
      <c r="B24" s="89" t="s">
        <v>1215</v>
      </c>
      <c r="C24" s="89" t="s">
        <v>1259</v>
      </c>
      <c r="D24" s="89" t="s">
        <v>1256</v>
      </c>
      <c r="E24" s="89" t="s">
        <v>1214</v>
      </c>
      <c r="F24" s="90" t="str">
        <f t="shared" si="1"/>
        <v>ZOCLO AISLANTE DE RIEL  DE 80 LB/YD.</v>
      </c>
      <c r="G24" s="70" t="str">
        <f t="shared" si="2"/>
        <v>INSERT INTO fic (id, ficha, descripcion, archivo) VALUES(134, '4102069 REV 0', 'ZOCLO AISLANTE DE RIEL  DE 80 LB/YD.','4102069  REV 0.pdf');</v>
      </c>
    </row>
    <row r="25" spans="1:7" s="90" customFormat="1" x14ac:dyDescent="0.25">
      <c r="A25" s="88">
        <f t="shared" si="0"/>
        <v>135</v>
      </c>
      <c r="B25" s="89" t="s">
        <v>1213</v>
      </c>
      <c r="C25" s="89" t="s">
        <v>1260</v>
      </c>
      <c r="D25" s="89" t="s">
        <v>1256</v>
      </c>
      <c r="E25" s="89" t="s">
        <v>1212</v>
      </c>
      <c r="F25" s="90" t="str">
        <f t="shared" si="1"/>
        <v>ZOCLO AISLANTE DE PISTA DE RODAMIENTO.</v>
      </c>
      <c r="G25" s="70" t="str">
        <f t="shared" si="2"/>
        <v>INSERT INTO fic (id, ficha, descripcion, archivo) VALUES(135, '4102070 REV 0', 'ZOCLO AISLANTE DE PISTA DE RODAMIENTO.','4102070  REV 0.pdf');</v>
      </c>
    </row>
    <row r="26" spans="1:7" ht="32.25" customHeight="1" x14ac:dyDescent="0.25">
      <c r="A26" s="79">
        <f t="shared" si="0"/>
        <v>136</v>
      </c>
      <c r="B26" s="85" t="s">
        <v>1211</v>
      </c>
      <c r="C26" s="85" t="s">
        <v>1211</v>
      </c>
      <c r="D26" s="85"/>
      <c r="E26" s="85" t="s">
        <v>1210</v>
      </c>
      <c r="F26" t="str">
        <f t="shared" si="1"/>
        <v xml:space="preserve">TORNILLO PARA MADERA Q-12 4102076, 4103552, 4103553. </v>
      </c>
      <c r="G26" s="70" t="str">
        <f t="shared" si="2"/>
        <v>INSERT INTO fic (id, ficha, descripcion, archivo) VALUES(136, '4102076, 4103552, 4103553 REV 2', 'TORNILLO PARA MADERA Q-12 4102076, 4103552, 4103553. ','4102076, 4103552, 4103553 REV 2.pdf');</v>
      </c>
    </row>
    <row r="27" spans="1:7" ht="45" x14ac:dyDescent="0.25">
      <c r="A27" s="79">
        <f t="shared" si="0"/>
        <v>137</v>
      </c>
      <c r="B27" s="155">
        <v>4102080</v>
      </c>
      <c r="C27" s="155">
        <v>4102080</v>
      </c>
      <c r="D27" s="130" t="s">
        <v>1602</v>
      </c>
      <c r="E27" s="85" t="s">
        <v>1209</v>
      </c>
      <c r="F27" t="str">
        <f t="shared" si="1"/>
        <v>SOPORTE DE TABLA PROTECTORA DE MOTOR.</v>
      </c>
      <c r="G27" s="70" t="str">
        <f t="shared" si="2"/>
        <v>INSERT INTO fic (id, ficha, descripcion, archivo) VALUES(137, '4102080', 'SOPORTE DE TABLA PROTECTORA DE MOTOR.','4102080.pdf');</v>
      </c>
    </row>
    <row r="28" spans="1:7" s="90" customFormat="1" ht="30" x14ac:dyDescent="0.25">
      <c r="A28" s="88">
        <f t="shared" si="0"/>
        <v>138</v>
      </c>
      <c r="B28" s="89" t="s">
        <v>1208</v>
      </c>
      <c r="C28" s="89" t="s">
        <v>1261</v>
      </c>
      <c r="D28" s="89" t="s">
        <v>1256</v>
      </c>
      <c r="E28" s="89" t="s">
        <v>1207</v>
      </c>
      <c r="F28" s="90" t="str">
        <f t="shared" si="1"/>
        <v>ROLDANAS ELASTICAS D1 X DE X E  4102102, 4102299</v>
      </c>
      <c r="G28" s="70" t="str">
        <f t="shared" si="2"/>
        <v>INSERT INTO fic (id, ficha, descripcion, archivo) VALUES(138, '4102102-4102299 REV 0', 'ROLDANAS ELASTICAS D1 X DE X E  4102102, 4102299','4102102- 4102299  REV 0.pdf');</v>
      </c>
    </row>
    <row r="29" spans="1:7" s="90" customFormat="1" x14ac:dyDescent="0.25">
      <c r="A29" s="88">
        <f t="shared" si="0"/>
        <v>139</v>
      </c>
      <c r="B29" s="89" t="s">
        <v>1206</v>
      </c>
      <c r="C29" s="89" t="s">
        <v>1262</v>
      </c>
      <c r="D29" s="89" t="s">
        <v>1256</v>
      </c>
      <c r="E29" s="89" t="s">
        <v>1205</v>
      </c>
      <c r="F29" s="90" t="str">
        <f t="shared" si="1"/>
        <v xml:space="preserve">ROLDANA M 16 N </v>
      </c>
      <c r="G29" s="70" t="str">
        <f t="shared" si="2"/>
        <v>INSERT INTO fic (id, ficha, descripcion, archivo) VALUES(139, '4102104 REV 0', 'ROLDANA M 16 N ','4102104  REV 0.pdf');</v>
      </c>
    </row>
    <row r="30" spans="1:7" x14ac:dyDescent="0.25">
      <c r="A30" s="79">
        <f t="shared" si="0"/>
        <v>140</v>
      </c>
      <c r="B30" s="85" t="s">
        <v>1204</v>
      </c>
      <c r="C30" s="85" t="s">
        <v>1204</v>
      </c>
      <c r="D30" s="85"/>
      <c r="E30" s="85" t="s">
        <v>1203</v>
      </c>
      <c r="F30" t="str">
        <f t="shared" si="1"/>
        <v>TUERCA AUTOFRENADA M 16.</v>
      </c>
      <c r="G30" s="70" t="str">
        <f t="shared" si="2"/>
        <v>INSERT INTO fic (id, ficha, descripcion, archivo) VALUES(140, '4102110 REV 1', 'TUERCA AUTOFRENADA M 16.','4102110 REV 1.pdf');</v>
      </c>
    </row>
    <row r="31" spans="1:7" x14ac:dyDescent="0.25">
      <c r="A31" s="79">
        <f t="shared" si="0"/>
        <v>141</v>
      </c>
      <c r="B31" s="85" t="s">
        <v>1202</v>
      </c>
      <c r="C31" s="85" t="s">
        <v>1202</v>
      </c>
      <c r="D31" s="85"/>
      <c r="E31" s="85" t="s">
        <v>1201</v>
      </c>
      <c r="F31" t="str">
        <f t="shared" si="1"/>
        <v>TUERCAS AUTOFRENADAS M-22.</v>
      </c>
      <c r="G31" s="70" t="str">
        <f t="shared" si="2"/>
        <v>INSERT INTO fic (id, ficha, descripcion, archivo) VALUES(141, '4102111 REV 1', 'TUERCAS AUTOFRENADAS M-22.','4102111 REV 1.pdf');</v>
      </c>
    </row>
    <row r="32" spans="1:7" ht="30" x14ac:dyDescent="0.25">
      <c r="A32" s="79">
        <f t="shared" si="0"/>
        <v>142</v>
      </c>
      <c r="B32" s="85" t="s">
        <v>1200</v>
      </c>
      <c r="C32" s="85" t="s">
        <v>1200</v>
      </c>
      <c r="D32" s="85"/>
      <c r="E32" s="85" t="s">
        <v>1199</v>
      </c>
      <c r="F32" t="str">
        <f t="shared" si="1"/>
        <v>TORNILLO CABEZA CUADRADA QM-22  4102112, 4102113, 4102114, 4102448, 4102588, 4102589, 4102590</v>
      </c>
      <c r="G32" s="70" t="str">
        <f t="shared" si="2"/>
        <v>INSERT INTO fic (id, ficha, descripcion, archivo) VALUES(142, '4102112, 113, 114, 448, 588, 589, 590 REV 3', 'TORNILLO CABEZA CUADRADA QM-22  4102112, 4102113, 4102114, 4102448, 4102588, 4102589, 4102590','4102112, 113, 114, 448, 588, 589, 590 REV 3.pdf');</v>
      </c>
    </row>
    <row r="33" spans="1:7" ht="45" x14ac:dyDescent="0.25">
      <c r="A33" s="79">
        <f t="shared" si="0"/>
        <v>143</v>
      </c>
      <c r="B33" s="85" t="s">
        <v>1198</v>
      </c>
      <c r="C33" s="85" t="s">
        <v>1198</v>
      </c>
      <c r="D33" s="85"/>
      <c r="E33" s="85" t="s">
        <v>1197</v>
      </c>
      <c r="F33" t="str">
        <f t="shared" si="1"/>
        <v>TORNILLO CABEZA HEXAGONAL HM-22  4102115, 4102116, 4102117, 4102118, 4102189, 4102583, 4102584, 4102585, 4103559</v>
      </c>
      <c r="G33" s="70" t="str">
        <f t="shared" si="2"/>
        <v>INSERT INTO fic (id, ficha, descripcion, archivo) VALUES(143, '4102115, 116, 117, 118, 189, 583, 584, 585, 4103559', 'TORNILLO CABEZA HEXAGONAL HM-22  4102115, 4102116, 4102117, 4102118, 4102189, 4102583, 4102584, 4102585, 4103559','4102115, 116, 117, 118, 189, 583, 584, 585, 4103559.pdf');</v>
      </c>
    </row>
    <row r="34" spans="1:7" x14ac:dyDescent="0.25">
      <c r="A34" s="79">
        <f t="shared" si="0"/>
        <v>144</v>
      </c>
      <c r="B34" s="85" t="s">
        <v>1196</v>
      </c>
      <c r="C34" s="85" t="s">
        <v>1196</v>
      </c>
      <c r="D34" s="85"/>
      <c r="E34" s="85" t="s">
        <v>1195</v>
      </c>
      <c r="F34" t="str">
        <f t="shared" si="1"/>
        <v>TORNILLO H-24 -150-60.</v>
      </c>
      <c r="G34" s="70" t="str">
        <f t="shared" si="2"/>
        <v>INSERT INTO fic (id, ficha, descripcion, archivo) VALUES(144, '4102119 REV 1', 'TORNILLO H-24 -150-60.','4102119 REV 1.pdf');</v>
      </c>
    </row>
    <row r="35" spans="1:7" s="90" customFormat="1" ht="75" x14ac:dyDescent="0.25">
      <c r="A35" s="88">
        <f t="shared" si="0"/>
        <v>145</v>
      </c>
      <c r="B35" s="89" t="s">
        <v>1194</v>
      </c>
      <c r="C35" s="89" t="s">
        <v>1263</v>
      </c>
      <c r="D35" s="89" t="s">
        <v>1258</v>
      </c>
      <c r="E35" s="89" t="s">
        <v>1193</v>
      </c>
      <c r="F35" s="90" t="str">
        <f t="shared" si="1"/>
        <v>ROLDANA DE PRESIÓN "TIPO GROWER"  4102762, 4102512, 4102149, 4102466, 4102454, 4102763, 4102121, 4102126, 4103372, 4103555</v>
      </c>
      <c r="G35" s="70" t="str">
        <f t="shared" si="2"/>
        <v>INSERT INTO fic (id, ficha, descripcion, archivo) VALUES(145, '4102121, 4102126, 4102762, 4102512, 4102149, 4102466, 4102454, 4102763, 4103372, 4103355', 'ROLDANA DE PRESIÓN "TIPO GROWER"  4102762, 4102512, 4102149, 4102466, 4102454, 4102763, 4102121, 4102126, 4103372, 4103555','4102121, 4102126, 4102762, 4102512, 4102149,4102466,4102454,4102763, 4103372, 4103355.pdf');</v>
      </c>
    </row>
    <row r="36" spans="1:7" x14ac:dyDescent="0.25">
      <c r="A36" s="79">
        <f t="shared" si="0"/>
        <v>146</v>
      </c>
      <c r="B36" s="85" t="s">
        <v>1192</v>
      </c>
      <c r="C36" s="85" t="s">
        <v>1192</v>
      </c>
      <c r="D36" s="85"/>
      <c r="E36" s="85" t="s">
        <v>1191</v>
      </c>
      <c r="F36" t="str">
        <f t="shared" si="1"/>
        <v>TIRAFONDO "A" 23-115.</v>
      </c>
      <c r="G36" s="70" t="str">
        <f t="shared" si="2"/>
        <v>INSERT INTO fic (id, ficha, descripcion, archivo) VALUES(146, '4102124 REV 1', 'TIRAFONDO "A" 23-115.','4102124 REV 1.pdf');</v>
      </c>
    </row>
    <row r="37" spans="1:7" s="90" customFormat="1" x14ac:dyDescent="0.25">
      <c r="A37" s="88">
        <f t="shared" si="0"/>
        <v>147</v>
      </c>
      <c r="B37" s="89" t="s">
        <v>1190</v>
      </c>
      <c r="C37" s="89" t="s">
        <v>1264</v>
      </c>
      <c r="D37" s="89" t="s">
        <v>1253</v>
      </c>
      <c r="E37" s="89" t="s">
        <v>1189</v>
      </c>
      <c r="F37" s="90" t="str">
        <f t="shared" si="1"/>
        <v>TIRAFONDO "C"  23-135.</v>
      </c>
      <c r="G37" s="70" t="str">
        <f t="shared" si="2"/>
        <v>INSERT INTO fic (id, ficha, descripcion, archivo) VALUES(147, '4102125 REV 0', 'TIRAFONDO "C"  23-135.','4102125  REV 0.pdf');</v>
      </c>
    </row>
    <row r="38" spans="1:7" x14ac:dyDescent="0.25">
      <c r="A38" s="79">
        <f t="shared" si="0"/>
        <v>148</v>
      </c>
      <c r="B38" s="85" t="s">
        <v>1188</v>
      </c>
      <c r="C38" s="85" t="s">
        <v>1188</v>
      </c>
      <c r="D38" s="85"/>
      <c r="E38" s="85" t="s">
        <v>1187</v>
      </c>
      <c r="F38" t="str">
        <f t="shared" si="1"/>
        <v>TUERCA HL-20.</v>
      </c>
      <c r="G38" s="70" t="str">
        <f t="shared" si="2"/>
        <v>INSERT INTO fic (id, ficha, descripcion, archivo) VALUES(148, '4102128 REV 1', 'TUERCA HL-20.','4102128 REV 1.pdf');</v>
      </c>
    </row>
    <row r="39" spans="1:7" s="90" customFormat="1" x14ac:dyDescent="0.25">
      <c r="A39" s="88">
        <f t="shared" ref="A39:A68" si="3">A38+1</f>
        <v>149</v>
      </c>
      <c r="B39" s="89" t="s">
        <v>1186</v>
      </c>
      <c r="C39" s="89" t="s">
        <v>1265</v>
      </c>
      <c r="D39" s="89" t="s">
        <v>1256</v>
      </c>
      <c r="E39" s="89" t="s">
        <v>1185</v>
      </c>
      <c r="F39" s="90" t="str">
        <f t="shared" si="1"/>
        <v>ROLDANA PLANA METÁLICA.</v>
      </c>
      <c r="G39" s="70" t="str">
        <f t="shared" si="2"/>
        <v>INSERT INTO fic (id, ficha, descripcion, archivo) VALUES(149, '4102150 REV 0', 'ROLDANA PLANA METÁLICA.','4102150  REV 0.pdf');</v>
      </c>
    </row>
    <row r="40" spans="1:7" s="90" customFormat="1" x14ac:dyDescent="0.25">
      <c r="A40" s="88">
        <f t="shared" si="3"/>
        <v>150</v>
      </c>
      <c r="B40" s="89" t="s">
        <v>1184</v>
      </c>
      <c r="C40" s="89" t="s">
        <v>963</v>
      </c>
      <c r="D40" s="89" t="s">
        <v>1130</v>
      </c>
      <c r="E40" s="89" t="s">
        <v>1183</v>
      </c>
      <c r="F40" s="90" t="str">
        <f t="shared" si="1"/>
        <v>SEPARADOR AISLANTE (END POST) DE CONTRA RIEL</v>
      </c>
      <c r="G40" s="70" t="str">
        <f t="shared" si="2"/>
        <v>INSERT INTO fic (id, ficha, descripcion, archivo) VALUES(150, '4102181 rev 3.', 'SEPARADOR AISLANTE (END POST) DE CONTRA RIEL','4102181 rev 3.pdf');</v>
      </c>
    </row>
    <row r="41" spans="1:7" x14ac:dyDescent="0.25">
      <c r="A41" s="79">
        <f t="shared" si="3"/>
        <v>151</v>
      </c>
      <c r="B41" s="85" t="s">
        <v>1182</v>
      </c>
      <c r="C41" s="85" t="s">
        <v>1182</v>
      </c>
      <c r="D41" s="85"/>
      <c r="E41" s="85" t="s">
        <v>1181</v>
      </c>
      <c r="F41" t="str">
        <f t="shared" si="1"/>
        <v>ROLDANA PLANA ALARGADA.</v>
      </c>
      <c r="G41" s="70" t="str">
        <f t="shared" si="2"/>
        <v>INSERT INTO fic (id, ficha, descripcion, archivo) VALUES(151, '4102191 REV 0', 'ROLDANA PLANA ALARGADA.','4102191 REV 0.pdf');</v>
      </c>
    </row>
    <row r="42" spans="1:7" s="90" customFormat="1" x14ac:dyDescent="0.25">
      <c r="A42" s="88">
        <f t="shared" si="3"/>
        <v>152</v>
      </c>
      <c r="B42" s="89" t="s">
        <v>1180</v>
      </c>
      <c r="C42" s="89" t="s">
        <v>1266</v>
      </c>
      <c r="D42" s="89" t="s">
        <v>1256</v>
      </c>
      <c r="E42" s="89" t="s">
        <v>1179</v>
      </c>
      <c r="F42" s="90" t="str">
        <f t="shared" si="1"/>
        <v>ZOCLO METÁLICO TIPO PLATO SOPORTE DE AISLADOR.</v>
      </c>
      <c r="G42" s="70" t="str">
        <f t="shared" si="2"/>
        <v>INSERT INTO fic (id, ficha, descripcion, archivo) VALUES(152, '4102268 REV 0', 'ZOCLO METÁLICO TIPO PLATO SOPORTE DE AISLADOR.','4102268  REV 0.pdf');</v>
      </c>
    </row>
    <row r="43" spans="1:7" s="90" customFormat="1" ht="45" x14ac:dyDescent="0.25">
      <c r="A43" s="88">
        <f t="shared" si="3"/>
        <v>153</v>
      </c>
      <c r="B43" s="89" t="s">
        <v>1178</v>
      </c>
      <c r="C43" s="89" t="s">
        <v>1267</v>
      </c>
      <c r="D43" s="89" t="s">
        <v>1256</v>
      </c>
      <c r="E43" s="89" t="s">
        <v>1177</v>
      </c>
      <c r="F43" s="90" t="str">
        <f t="shared" si="1"/>
        <v>TUERCA HM 4102294; TUERCA HM12  4103487; TUERCA HM16  4102197; TUERCA HM22  4102553; TUERCA HM24 4102122</v>
      </c>
      <c r="G43" s="70" t="str">
        <f t="shared" si="2"/>
        <v>INSERT INTO fic (id, ficha, descripcion, archivo) VALUES(153, '4102294-4103487-4102107-4102553-4102122 REV 1', 'TUERCA HM 4102294; TUERCA HM12  4103487; TUERCA HM16  4102197; TUERCA HM22  4102553; TUERCA HM24 4102122','4102294-4103487-4102107-4102553-4102122  REV 1.pdf');</v>
      </c>
    </row>
    <row r="44" spans="1:7" x14ac:dyDescent="0.25">
      <c r="A44" s="79">
        <f t="shared" si="3"/>
        <v>154</v>
      </c>
      <c r="B44" s="85" t="s">
        <v>1176</v>
      </c>
      <c r="C44" s="85" t="s">
        <v>1176</v>
      </c>
      <c r="D44" s="85"/>
      <c r="E44" s="85" t="s">
        <v>1175</v>
      </c>
      <c r="F44" t="str">
        <f t="shared" si="1"/>
        <v>TUERCAS AUTOFRENADAS M-20.</v>
      </c>
      <c r="G44" s="70" t="str">
        <f t="shared" si="2"/>
        <v>INSERT INTO fic (id, ficha, descripcion, archivo) VALUES(154, '4102298 REV 0', 'TUERCAS AUTOFRENADAS M-20.','4102298 REV 0.pdf');</v>
      </c>
    </row>
    <row r="45" spans="1:7" x14ac:dyDescent="0.25">
      <c r="A45" s="79">
        <f t="shared" si="3"/>
        <v>155</v>
      </c>
      <c r="B45" s="85" t="s">
        <v>1174</v>
      </c>
      <c r="C45" s="85" t="s">
        <v>1174</v>
      </c>
      <c r="D45" s="85"/>
      <c r="E45" s="85" t="s">
        <v>1173</v>
      </c>
      <c r="F45" t="str">
        <f t="shared" si="1"/>
        <v>TORNILLO CABEZA DE DIAMANTE DIAMETRO 20 CON CHAVETERO 4102467, 4102476.</v>
      </c>
      <c r="G45" s="70" t="str">
        <f t="shared" si="2"/>
        <v>INSERT INTO fic (id, ficha, descripcion, archivo) VALUES(155, '4102467, 4102476 REV 3', 'TORNILLO CABEZA DE DIAMANTE DIAMETRO 20 CON CHAVETERO 4102467, 4102476.','4102467, 4102476 REV 3.pdf');</v>
      </c>
    </row>
    <row r="46" spans="1:7" s="90" customFormat="1" x14ac:dyDescent="0.25">
      <c r="A46" s="88">
        <f t="shared" si="3"/>
        <v>156</v>
      </c>
      <c r="B46" s="89" t="s">
        <v>1172</v>
      </c>
      <c r="C46" s="89" t="s">
        <v>1268</v>
      </c>
      <c r="D46" s="89" t="s">
        <v>1256</v>
      </c>
      <c r="E46" s="89" t="s">
        <v>1171</v>
      </c>
      <c r="F46" s="90" t="str">
        <f t="shared" si="1"/>
        <v>VARILLA DE FIJACIÓN RP-80 DIAMETRO 20MM.</v>
      </c>
      <c r="G46" s="70" t="str">
        <f t="shared" si="2"/>
        <v>INSERT INTO fic (id, ficha, descripcion, archivo) VALUES(156, '4102541 REV 0', 'VARILLA DE FIJACIÓN RP-80 DIAMETRO 20MM.','4102541  REV 0.pdf');</v>
      </c>
    </row>
    <row r="47" spans="1:7" s="90" customFormat="1" x14ac:dyDescent="0.25">
      <c r="A47" s="88">
        <f t="shared" si="3"/>
        <v>157</v>
      </c>
      <c r="B47" s="89" t="s">
        <v>1170</v>
      </c>
      <c r="C47" s="89" t="s">
        <v>1269</v>
      </c>
      <c r="D47" s="89" t="s">
        <v>1256</v>
      </c>
      <c r="E47" s="89" t="s">
        <v>1169</v>
      </c>
      <c r="F47" s="90" t="str">
        <f t="shared" si="1"/>
        <v>SOPORTE DE TABLA PROTECTORA DE FROTADOR.</v>
      </c>
      <c r="G47" s="70" t="str">
        <f t="shared" si="2"/>
        <v>INSERT INTO fic (id, ficha, descripcion, archivo) VALUES(157, '4102544 REV 0', 'SOPORTE DE TABLA PROTECTORA DE FROTADOR.','4102544  REV 0.pdf');</v>
      </c>
    </row>
    <row r="48" spans="1:7" x14ac:dyDescent="0.25">
      <c r="A48" s="79">
        <f t="shared" si="3"/>
        <v>158</v>
      </c>
      <c r="B48" s="85" t="s">
        <v>1168</v>
      </c>
      <c r="C48" s="85" t="s">
        <v>1168</v>
      </c>
      <c r="D48" s="85"/>
      <c r="E48" s="85" t="s">
        <v>1167</v>
      </c>
      <c r="F48" t="str">
        <f t="shared" si="1"/>
        <v>TORNILLO CABEZA DE DIAMANTE DIAMETRO 22-110-48.</v>
      </c>
      <c r="G48" s="70" t="str">
        <f t="shared" si="2"/>
        <v>INSERT INTO fic (id, ficha, descripcion, archivo) VALUES(158, '4102578 REV 1', 'TORNILLO CABEZA DE DIAMANTE DIAMETRO 22-110-48.','4102578 REV 1.pdf');</v>
      </c>
    </row>
    <row r="49" spans="1:7" x14ac:dyDescent="0.25">
      <c r="A49" s="79">
        <f t="shared" si="3"/>
        <v>159</v>
      </c>
      <c r="B49" s="85" t="s">
        <v>1166</v>
      </c>
      <c r="C49" s="85" t="s">
        <v>1166</v>
      </c>
      <c r="D49" s="85"/>
      <c r="E49" s="85" t="s">
        <v>1165</v>
      </c>
      <c r="F49" t="str">
        <f t="shared" si="1"/>
        <v>TUERCA AUTOFRENADA M-8 .</v>
      </c>
      <c r="G49" s="70" t="str">
        <f t="shared" si="2"/>
        <v>INSERT INTO fic (id, ficha, descripcion, archivo) VALUES(159, '4102595 REV 0', 'TUERCA AUTOFRENADA M-8 .','4102595 REV 0.pdf');</v>
      </c>
    </row>
    <row r="50" spans="1:7" x14ac:dyDescent="0.25">
      <c r="A50" s="79">
        <f t="shared" si="3"/>
        <v>160</v>
      </c>
      <c r="B50" s="85" t="s">
        <v>1164</v>
      </c>
      <c r="C50" s="85" t="s">
        <v>1164</v>
      </c>
      <c r="D50" s="85"/>
      <c r="E50" s="85" t="s">
        <v>1163</v>
      </c>
      <c r="F50" t="str">
        <f t="shared" si="1"/>
        <v>TORNILLO CABEZA HEXAGONAL PARA TOPE DE JUNTA DE DILATACIÓN DE PISTA.</v>
      </c>
      <c r="G50" s="70" t="str">
        <f t="shared" si="2"/>
        <v>INSERT INTO fic (id, ficha, descripcion, archivo) VALUES(160, '4102681 REV 0', 'TORNILLO CABEZA HEXAGONAL PARA TOPE DE JUNTA DE DILATACIÓN DE PISTA.','4102681 REV 0.pdf');</v>
      </c>
    </row>
    <row r="51" spans="1:7" x14ac:dyDescent="0.25">
      <c r="A51" s="79">
        <f t="shared" si="3"/>
        <v>161</v>
      </c>
      <c r="B51" s="86">
        <v>4102682</v>
      </c>
      <c r="C51" s="86">
        <v>4102682</v>
      </c>
      <c r="D51" s="86"/>
      <c r="E51" s="85" t="s">
        <v>1162</v>
      </c>
      <c r="F51" t="str">
        <f t="shared" si="1"/>
        <v>TORNILLO CABEZA HEXAGONAL PARA TOPE DE JUNTA DE DILATACIÓN DE RIEL.</v>
      </c>
      <c r="G51" s="70" t="str">
        <f t="shared" si="2"/>
        <v>INSERT INTO fic (id, ficha, descripcion, archivo) VALUES(161, '4102682', 'TORNILLO CABEZA HEXAGONAL PARA TOPE DE JUNTA DE DILATACIÓN DE RIEL.','4102682.pdf');</v>
      </c>
    </row>
    <row r="52" spans="1:7" s="90" customFormat="1" x14ac:dyDescent="0.25">
      <c r="A52" s="88">
        <f t="shared" si="3"/>
        <v>162</v>
      </c>
      <c r="B52" s="89" t="s">
        <v>1161</v>
      </c>
      <c r="C52" s="89" t="s">
        <v>1270</v>
      </c>
      <c r="D52" s="89" t="s">
        <v>1256</v>
      </c>
      <c r="E52" s="89" t="s">
        <v>1160</v>
      </c>
      <c r="F52" s="90" t="str">
        <f t="shared" si="1"/>
        <v>TUERCA HL-18 PARA TIRAFONDO</v>
      </c>
      <c r="G52" s="70" t="str">
        <f t="shared" si="2"/>
        <v>INSERT INTO fic (id, ficha, descripcion, archivo) VALUES(162, '4102683, 4103970 ', 'TUERCA HL-18 PARA TIRAFONDO','4102683, 4103970.pdf');</v>
      </c>
    </row>
    <row r="53" spans="1:7" x14ac:dyDescent="0.25">
      <c r="A53" s="79">
        <f t="shared" si="3"/>
        <v>163</v>
      </c>
      <c r="B53" s="86">
        <v>4103370</v>
      </c>
      <c r="C53" s="86">
        <v>4103370</v>
      </c>
      <c r="D53" s="86"/>
      <c r="E53" s="85" t="s">
        <v>1159</v>
      </c>
      <c r="F53" t="str">
        <f t="shared" si="1"/>
        <v>ROLDANA METÁLICA L16N.</v>
      </c>
      <c r="G53" s="70" t="str">
        <f t="shared" si="2"/>
        <v>INSERT INTO fic (id, ficha, descripcion, archivo) VALUES(163, '4103370', 'ROLDANA METÁLICA L16N.','4103370.pdf');</v>
      </c>
    </row>
    <row r="54" spans="1:7" x14ac:dyDescent="0.25">
      <c r="A54" s="79">
        <f t="shared" si="3"/>
        <v>164</v>
      </c>
      <c r="B54" s="85" t="s">
        <v>1158</v>
      </c>
      <c r="C54" s="85" t="s">
        <v>1158</v>
      </c>
      <c r="D54" s="85"/>
      <c r="E54" s="85" t="s">
        <v>1157</v>
      </c>
      <c r="F54" t="str">
        <f t="shared" si="1"/>
        <v>TAPA DE BLOCK AISLANTE.</v>
      </c>
      <c r="G54" s="70" t="str">
        <f t="shared" si="2"/>
        <v>INSERT INTO fic (id, ficha, descripcion, archivo) VALUES(164, '4103450 REV 1', 'TAPA DE BLOCK AISLANTE.','4103450 REV 1.pdf');</v>
      </c>
    </row>
    <row r="55" spans="1:7" x14ac:dyDescent="0.25">
      <c r="A55" s="79">
        <f t="shared" si="3"/>
        <v>165</v>
      </c>
      <c r="B55" s="85" t="s">
        <v>1156</v>
      </c>
      <c r="C55" s="85" t="s">
        <v>1156</v>
      </c>
      <c r="D55" s="85"/>
      <c r="E55" s="85" t="s">
        <v>1155</v>
      </c>
      <c r="F55" t="str">
        <f t="shared" si="1"/>
        <v>TUERCA  HEXAGONAL HL-24.</v>
      </c>
      <c r="G55" s="70" t="str">
        <f t="shared" si="2"/>
        <v>INSERT INTO fic (id, ficha, descripcion, archivo) VALUES(165, '4103459 rev 2', 'TUERCA  HEXAGONAL HL-24.','4103459 rev 2.pdf');</v>
      </c>
    </row>
    <row r="56" spans="1:7" x14ac:dyDescent="0.25">
      <c r="A56" s="79">
        <f t="shared" si="3"/>
        <v>166</v>
      </c>
      <c r="B56" s="86">
        <v>4103484</v>
      </c>
      <c r="C56" s="86">
        <v>4103484</v>
      </c>
      <c r="D56" s="86"/>
      <c r="E56" s="85" t="s">
        <v>1154</v>
      </c>
      <c r="F56" t="str">
        <f t="shared" si="1"/>
        <v>TORNILLO OM-10-40 DE MATERIAL AISLANTE.</v>
      </c>
      <c r="G56" s="70" t="str">
        <f t="shared" si="2"/>
        <v>INSERT INTO fic (id, ficha, descripcion, archivo) VALUES(166, '4103484', 'TORNILLO OM-10-40 DE MATERIAL AISLANTE.','4103484.pdf');</v>
      </c>
    </row>
    <row r="57" spans="1:7" s="90" customFormat="1" x14ac:dyDescent="0.25">
      <c r="A57" s="88">
        <f t="shared" si="3"/>
        <v>167</v>
      </c>
      <c r="B57" s="89" t="s">
        <v>1153</v>
      </c>
      <c r="C57" s="89" t="s">
        <v>1271</v>
      </c>
      <c r="D57" s="89" t="s">
        <v>1256</v>
      </c>
      <c r="E57" s="89" t="s">
        <v>1152</v>
      </c>
      <c r="F57" s="90" t="str">
        <f t="shared" si="1"/>
        <v>TUERCA ESPECIAL AUTOFRENADA.</v>
      </c>
      <c r="G57" s="70" t="str">
        <f t="shared" si="2"/>
        <v>INSERT INTO fic (id, ficha, descripcion, archivo) VALUES(167, '4103486 REV 0', 'TUERCA ESPECIAL AUTOFRENADA.','4103486  REV 0.pdf');</v>
      </c>
    </row>
    <row r="58" spans="1:7" x14ac:dyDescent="0.25">
      <c r="A58" s="79">
        <f t="shared" si="3"/>
        <v>168</v>
      </c>
      <c r="B58" s="86">
        <v>4103488</v>
      </c>
      <c r="C58" s="86">
        <v>4103488</v>
      </c>
      <c r="D58" s="86"/>
      <c r="E58" s="85" t="s">
        <v>1151</v>
      </c>
      <c r="F58" t="str">
        <f t="shared" si="1"/>
        <v>TUERCA QM-10 DE MATERIAL AISLANTE.</v>
      </c>
      <c r="G58" s="70" t="str">
        <f t="shared" si="2"/>
        <v>INSERT INTO fic (id, ficha, descripcion, archivo) VALUES(168, '4103488', 'TUERCA QM-10 DE MATERIAL AISLANTE.','4103488.pdf');</v>
      </c>
    </row>
    <row r="59" spans="1:7" x14ac:dyDescent="0.25">
      <c r="A59" s="79">
        <f t="shared" si="3"/>
        <v>169</v>
      </c>
      <c r="B59" s="85" t="s">
        <v>1150</v>
      </c>
      <c r="C59" s="85" t="s">
        <v>1150</v>
      </c>
      <c r="D59" s="85"/>
      <c r="E59" s="85" t="s">
        <v>1149</v>
      </c>
      <c r="F59" t="str">
        <f t="shared" si="1"/>
        <v>TOPE AISLANTE.</v>
      </c>
      <c r="G59" s="70" t="str">
        <f t="shared" si="2"/>
        <v>INSERT INTO fic (id, ficha, descripcion, archivo) VALUES(169, '4103489 REV 0', 'TOPE AISLANTE.','4103489 REV 0.pdf');</v>
      </c>
    </row>
    <row r="60" spans="1:7" x14ac:dyDescent="0.25">
      <c r="A60" s="79">
        <f t="shared" si="3"/>
        <v>170</v>
      </c>
      <c r="B60" s="85" t="s">
        <v>1148</v>
      </c>
      <c r="C60" s="85" t="s">
        <v>1148</v>
      </c>
      <c r="D60" s="85"/>
      <c r="E60" s="85" t="s">
        <v>1147</v>
      </c>
      <c r="F60" t="str">
        <f t="shared" si="1"/>
        <v>SEGUROS PARA SUJECIÓN DE ANCLAS (JUEGO)</v>
      </c>
      <c r="G60" s="70" t="str">
        <f t="shared" si="2"/>
        <v>INSERT INTO fic (id, ficha, descripcion, archivo) VALUES(170, '4103493 REV 2', 'SEGUROS PARA SUJECIÓN DE ANCLAS (JUEGO)','4103493 REV 2.pdf');</v>
      </c>
    </row>
    <row r="61" spans="1:7" s="90" customFormat="1" x14ac:dyDescent="0.25">
      <c r="A61" s="88">
        <f t="shared" si="3"/>
        <v>171</v>
      </c>
      <c r="B61" s="89" t="s">
        <v>1146</v>
      </c>
      <c r="C61" s="89" t="s">
        <v>1272</v>
      </c>
      <c r="D61" s="89" t="s">
        <v>1256</v>
      </c>
      <c r="E61" s="89" t="s">
        <v>1145</v>
      </c>
      <c r="F61" s="90" t="str">
        <f t="shared" si="1"/>
        <v>TAQUETE DE ANCLAJE PARA FIJACIÓN DE AISLADOR SOBRE LOSA DE CONCRETO.</v>
      </c>
      <c r="G61" s="70" t="str">
        <f t="shared" si="2"/>
        <v>INSERT INTO fic (id, ficha, descripcion, archivo) VALUES(171, '4103496 REV 0', 'TAQUETE DE ANCLAJE PARA FIJACIÓN DE AISLADOR SOBRE LOSA DE CONCRETO.','4103496  REV 0.pdf');</v>
      </c>
    </row>
    <row r="62" spans="1:7" ht="30" x14ac:dyDescent="0.25">
      <c r="A62" s="79">
        <f t="shared" si="3"/>
        <v>172</v>
      </c>
      <c r="B62" s="85" t="s">
        <v>1144</v>
      </c>
      <c r="C62" s="85" t="s">
        <v>1144</v>
      </c>
      <c r="D62" s="85"/>
      <c r="E62" s="85" t="s">
        <v>1143</v>
      </c>
      <c r="F62" t="str">
        <f t="shared" si="1"/>
        <v>TIRAFONDO ESPECIAL 22 X 130 TIPO: (8 CÓDIGO 4103502), (9 CÓDIGO 4103557), (10 CÓDIGO 4103556), (15 CÓDIGO 4103497)</v>
      </c>
      <c r="G62" s="70" t="str">
        <f t="shared" si="2"/>
        <v>INSERT INTO fic (id, ficha, descripcion, archivo) VALUES(172, '4103497, 4103502, 557, 556', 'TIRAFONDO ESPECIAL 22 X 130 TIPO: (8 CÓDIGO 4103502), (9 CÓDIGO 4103557), (10 CÓDIGO 4103556), (15 CÓDIGO 4103497)','4103497, 4103502, 557, 556.pdf');</v>
      </c>
    </row>
    <row r="63" spans="1:7" x14ac:dyDescent="0.25">
      <c r="A63" s="79">
        <f t="shared" si="3"/>
        <v>173</v>
      </c>
      <c r="B63" s="85" t="s">
        <v>1142</v>
      </c>
      <c r="C63" s="85" t="s">
        <v>1142</v>
      </c>
      <c r="D63" s="85"/>
      <c r="E63" s="85" t="s">
        <v>1141</v>
      </c>
      <c r="F63" t="str">
        <f t="shared" si="1"/>
        <v>ZOCLO DE RIEL Y PISTA E.T 19 C.</v>
      </c>
      <c r="G63" s="70" t="str">
        <f t="shared" si="2"/>
        <v>INSERT INTO fic (id, ficha, descripcion, archivo) VALUES(173, '4103506 REV 1', 'ZOCLO DE RIEL Y PISTA E.T 19 C.','4103506 REV 1.pdf');</v>
      </c>
    </row>
    <row r="64" spans="1:7" x14ac:dyDescent="0.25">
      <c r="A64" s="79">
        <f t="shared" si="3"/>
        <v>174</v>
      </c>
      <c r="B64" s="86">
        <v>4103510</v>
      </c>
      <c r="C64" s="86">
        <v>4103510</v>
      </c>
      <c r="D64" s="86"/>
      <c r="E64" s="85" t="s">
        <v>1140</v>
      </c>
      <c r="F64" t="str">
        <f t="shared" si="1"/>
        <v>SILLA PARA RIEL Y PISTA.</v>
      </c>
      <c r="G64" s="70" t="str">
        <f t="shared" si="2"/>
        <v>INSERT INTO fic (id, ficha, descripcion, archivo) VALUES(174, '4103510', 'SILLA PARA RIEL Y PISTA.','4103510.pdf');</v>
      </c>
    </row>
    <row r="65" spans="1:7" s="90" customFormat="1" x14ac:dyDescent="0.25">
      <c r="A65" s="88">
        <f t="shared" si="3"/>
        <v>175</v>
      </c>
      <c r="B65" s="89" t="s">
        <v>1139</v>
      </c>
      <c r="C65" s="89" t="s">
        <v>1273</v>
      </c>
      <c r="D65" s="89" t="s">
        <v>1256</v>
      </c>
      <c r="E65" s="89" t="s">
        <v>1138</v>
      </c>
      <c r="F65" s="90" t="str">
        <f t="shared" si="1"/>
        <v>TUBO DE PVC DIAM 22.23,  E= 2MM, L=117MM</v>
      </c>
      <c r="G65" s="70" t="str">
        <f t="shared" si="2"/>
        <v>INSERT INTO fic (id, ficha, descripcion, archivo) VALUES(175, '4103511 REV 0', 'TUBO DE PVC DIAM 22.23,  E= 2MM, L=117MM','4103511  REV 0.pdf');</v>
      </c>
    </row>
    <row r="66" spans="1:7" s="90" customFormat="1" x14ac:dyDescent="0.25">
      <c r="A66" s="88">
        <f t="shared" si="3"/>
        <v>176</v>
      </c>
      <c r="B66" s="89" t="s">
        <v>1137</v>
      </c>
      <c r="C66" s="89" t="s">
        <v>1274</v>
      </c>
      <c r="D66" s="89" t="s">
        <v>1256</v>
      </c>
      <c r="E66" s="89" t="s">
        <v>1136</v>
      </c>
      <c r="F66" s="90" t="str">
        <f t="shared" si="1"/>
        <v>TAPA PULTRUIDA DE PLÁSTICO REFORZADO CON FIBRA DE VIDRIO.</v>
      </c>
      <c r="G66" s="70" t="str">
        <f t="shared" si="2"/>
        <v>INSERT INTO fic (id, ficha, descripcion, archivo) VALUES(176, '4103521 REV 1', 'TAPA PULTRUIDA DE PLÁSTICO REFORZADO CON FIBRA DE VIDRIO.','4103521  REV 1.pdf');</v>
      </c>
    </row>
    <row r="67" spans="1:7" x14ac:dyDescent="0.25">
      <c r="A67" s="79">
        <f t="shared" si="3"/>
        <v>177</v>
      </c>
      <c r="B67" s="86">
        <v>4103558</v>
      </c>
      <c r="C67" s="86">
        <v>4103558</v>
      </c>
      <c r="D67" s="86"/>
      <c r="E67" s="85" t="s">
        <v>1135</v>
      </c>
      <c r="F67" t="str">
        <f t="shared" si="1"/>
        <v xml:space="preserve">TOPE AISLANTE CON RECORTE. </v>
      </c>
      <c r="G67" s="70" t="str">
        <f t="shared" si="2"/>
        <v>INSERT INTO fic (id, ficha, descripcion, archivo) VALUES(177, '4103558', 'TOPE AISLANTE CON RECORTE. ','4103558.pdf');</v>
      </c>
    </row>
    <row r="68" spans="1:7" s="90" customFormat="1" x14ac:dyDescent="0.25">
      <c r="A68" s="88">
        <f t="shared" si="3"/>
        <v>178</v>
      </c>
      <c r="B68" s="89" t="s">
        <v>1134</v>
      </c>
      <c r="C68" s="89" t="s">
        <v>1275</v>
      </c>
      <c r="D68" s="89" t="s">
        <v>1256</v>
      </c>
      <c r="E68" s="89" t="s">
        <v>1133</v>
      </c>
      <c r="F68" s="90" t="str">
        <f t="shared" si="1"/>
        <v>TUERCA HL-22.</v>
      </c>
      <c r="G68" s="70" t="str">
        <f t="shared" si="2"/>
        <v>INSERT INTO fic (id, ficha, descripcion, archivo) VALUES(178, '4103574 REV 0', 'TUERCA HL-22.','4103574  REV 0.pdf');</v>
      </c>
    </row>
  </sheetData>
  <mergeCells count="1">
    <mergeCell ref="A4:E4"/>
  </mergeCells>
  <pageMargins left="0.70866141732283472" right="0.70866141732283472" top="0.35433070866141736" bottom="0.35433070866141736" header="0.31496062992125984" footer="0.31496062992125984"/>
  <pageSetup scale="95"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G24"/>
  <sheetViews>
    <sheetView workbookViewId="0">
      <selection sqref="A1:A2"/>
    </sheetView>
  </sheetViews>
  <sheetFormatPr baseColWidth="10" defaultRowHeight="15" x14ac:dyDescent="0.25"/>
  <cols>
    <col min="1" max="1" width="9.5703125" customWidth="1"/>
    <col min="2" max="3" width="20.5703125" customWidth="1"/>
    <col min="4" max="4" width="20.5703125" hidden="1" customWidth="1"/>
    <col min="5" max="5" width="49.42578125" hidden="1" customWidth="1"/>
    <col min="7" max="7" width="11.42578125" style="70"/>
  </cols>
  <sheetData>
    <row r="2" spans="1:7" x14ac:dyDescent="0.25">
      <c r="A2" s="83"/>
    </row>
    <row r="3" spans="1:7" ht="15.75" x14ac:dyDescent="0.25">
      <c r="A3" s="82" t="s">
        <v>677</v>
      </c>
      <c r="B3" s="82" t="s">
        <v>676</v>
      </c>
      <c r="C3" s="82"/>
      <c r="D3" s="82"/>
      <c r="E3" s="81" t="s">
        <v>675</v>
      </c>
    </row>
    <row r="4" spans="1:7" x14ac:dyDescent="0.25">
      <c r="A4" s="308" t="s">
        <v>1297</v>
      </c>
      <c r="B4" s="309"/>
      <c r="C4" s="309"/>
      <c r="D4" s="309"/>
      <c r="E4" s="310"/>
    </row>
    <row r="5" spans="1:7" x14ac:dyDescent="0.25">
      <c r="A5" s="96" t="s">
        <v>1296</v>
      </c>
      <c r="B5" s="95"/>
      <c r="C5" s="95"/>
      <c r="D5" s="95"/>
      <c r="E5" s="94"/>
    </row>
    <row r="6" spans="1:7" x14ac:dyDescent="0.25">
      <c r="A6" s="79">
        <f>+'SQL fic R-Z'!A68+1</f>
        <v>179</v>
      </c>
      <c r="B6" s="92">
        <v>8500001</v>
      </c>
      <c r="C6" s="92">
        <v>8500001</v>
      </c>
      <c r="D6" s="92"/>
      <c r="E6" s="91" t="s">
        <v>1295</v>
      </c>
      <c r="F6" t="str">
        <f t="shared" ref="F6" si="0">+UPPER(E6)</f>
        <v>COJINETE 60 PG</v>
      </c>
      <c r="G6" s="70" t="str">
        <f>+CONCATENATE("INSERT INTO fic (id, ficha, descripcion, archivo) VALUES(",A6,", '",B6,"', '",F6,"','",C6,".pdf');")</f>
        <v>INSERT INTO fic (id, ficha, descripcion, archivo) VALUES(179, '8500001', 'COJINETE 60 PG','8500001.pdf');</v>
      </c>
    </row>
    <row r="7" spans="1:7" x14ac:dyDescent="0.25">
      <c r="A7" s="79">
        <f t="shared" ref="A7:A24" si="1">A6+1</f>
        <v>180</v>
      </c>
      <c r="B7" s="93" t="s">
        <v>1294</v>
      </c>
      <c r="C7" s="93" t="s">
        <v>1294</v>
      </c>
      <c r="D7" s="93"/>
      <c r="E7" s="91" t="s">
        <v>1293</v>
      </c>
      <c r="F7" t="str">
        <f t="shared" ref="F7:F24" si="2">+UPPER(E7)</f>
        <v>SOPORTE 115 CG 302 Y 303</v>
      </c>
      <c r="G7" s="70" t="str">
        <f t="shared" ref="G7:G24" si="3">+CONCATENATE("INSERT INTO fic (id, ficha, descripcion, archivo) VALUES(",A7,", '",B7,"', '",F7,"','",C7,".pdf');")</f>
        <v>INSERT INTO fic (id, ficha, descripcion, archivo) VALUES(180, '8500020 y 8500021', 'SOPORTE 115 CG 302 Y 303','8500020 y 8500021.pdf');</v>
      </c>
    </row>
    <row r="8" spans="1:7" x14ac:dyDescent="0.25">
      <c r="A8" s="79">
        <f t="shared" si="1"/>
        <v>181</v>
      </c>
      <c r="B8" s="92">
        <v>8500024</v>
      </c>
      <c r="C8" s="92">
        <v>8500024</v>
      </c>
      <c r="D8" s="92"/>
      <c r="E8" s="91" t="s">
        <v>1292</v>
      </c>
      <c r="F8" t="str">
        <f t="shared" si="2"/>
        <v>SILLETA DE TRES PLATINAS 60 SD 323</v>
      </c>
      <c r="G8" s="70" t="str">
        <f t="shared" si="3"/>
        <v>INSERT INTO fic (id, ficha, descripcion, archivo) VALUES(181, '8500024', 'SILLETA DE TRES PLATINAS 60 SD 323','8500024.pdf');</v>
      </c>
    </row>
    <row r="9" spans="1:7" x14ac:dyDescent="0.25">
      <c r="A9" s="79">
        <f t="shared" si="1"/>
        <v>182</v>
      </c>
      <c r="B9" s="92">
        <v>8500025</v>
      </c>
      <c r="C9" s="92">
        <v>8500025</v>
      </c>
      <c r="D9" s="92"/>
      <c r="E9" s="91" t="s">
        <v>1291</v>
      </c>
      <c r="F9" t="str">
        <f t="shared" si="2"/>
        <v>SILLETA DE TRES PLATINAS 60 SD 322</v>
      </c>
      <c r="G9" s="70" t="str">
        <f t="shared" si="3"/>
        <v>INSERT INTO fic (id, ficha, descripcion, archivo) VALUES(182, '8500025', 'SILLETA DE TRES PLATINAS 60 SD 322','8500025.pdf');</v>
      </c>
    </row>
    <row r="10" spans="1:7" x14ac:dyDescent="0.25">
      <c r="A10" s="79">
        <f t="shared" si="1"/>
        <v>183</v>
      </c>
      <c r="B10" s="92">
        <v>8500026</v>
      </c>
      <c r="C10" s="92">
        <v>8500026</v>
      </c>
      <c r="D10" s="92"/>
      <c r="E10" s="91" t="s">
        <v>1290</v>
      </c>
      <c r="F10" t="str">
        <f t="shared" si="2"/>
        <v>SILLETA DE DOS PLATINAS 60 SD 319</v>
      </c>
      <c r="G10" s="70" t="str">
        <f t="shared" si="3"/>
        <v>INSERT INTO fic (id, ficha, descripcion, archivo) VALUES(183, '8500026', 'SILLETA DE DOS PLATINAS 60 SD 319','8500026.pdf');</v>
      </c>
    </row>
    <row r="11" spans="1:7" x14ac:dyDescent="0.25">
      <c r="A11" s="79">
        <f t="shared" si="1"/>
        <v>184</v>
      </c>
      <c r="B11" s="92">
        <v>8500027</v>
      </c>
      <c r="C11" s="92">
        <v>8500027</v>
      </c>
      <c r="D11" s="92"/>
      <c r="E11" s="91" t="s">
        <v>1289</v>
      </c>
      <c r="F11" t="str">
        <f t="shared" si="2"/>
        <v>SILLETA DOBLE PLATINA 60P 361</v>
      </c>
      <c r="G11" s="70" t="str">
        <f t="shared" si="3"/>
        <v>INSERT INTO fic (id, ficha, descripcion, archivo) VALUES(184, '8500027', 'SILLETA DOBLE PLATINA 60P 361','8500027.pdf');</v>
      </c>
    </row>
    <row r="12" spans="1:7" x14ac:dyDescent="0.25">
      <c r="A12" s="79">
        <f t="shared" si="1"/>
        <v>185</v>
      </c>
      <c r="B12" s="92">
        <v>8500028</v>
      </c>
      <c r="C12" s="92">
        <v>8500028</v>
      </c>
      <c r="D12" s="92"/>
      <c r="E12" s="91" t="s">
        <v>1288</v>
      </c>
      <c r="F12" t="str">
        <f t="shared" si="2"/>
        <v>SILLETA DOBLE PLATINA 60P 362</v>
      </c>
      <c r="G12" s="70" t="str">
        <f t="shared" si="3"/>
        <v>INSERT INTO fic (id, ficha, descripcion, archivo) VALUES(185, '8500028', 'SILLETA DOBLE PLATINA 60P 362','8500028.pdf');</v>
      </c>
    </row>
    <row r="13" spans="1:7" x14ac:dyDescent="0.25">
      <c r="A13" s="79">
        <f t="shared" si="1"/>
        <v>186</v>
      </c>
      <c r="B13" s="92">
        <v>8500030</v>
      </c>
      <c r="C13" s="92">
        <v>8500030</v>
      </c>
      <c r="D13" s="92"/>
      <c r="E13" s="91" t="s">
        <v>1287</v>
      </c>
      <c r="F13" t="str">
        <f t="shared" si="2"/>
        <v>SILLETA SU 115 RE MODIFICADA</v>
      </c>
      <c r="G13" s="70" t="str">
        <f t="shared" si="3"/>
        <v>INSERT INTO fic (id, ficha, descripcion, archivo) VALUES(186, '8500030', 'SILLETA SU 115 RE MODIFICADA','8500030.pdf');</v>
      </c>
    </row>
    <row r="14" spans="1:7" x14ac:dyDescent="0.25">
      <c r="A14" s="79">
        <f t="shared" si="1"/>
        <v>187</v>
      </c>
      <c r="B14" s="92">
        <v>8500031</v>
      </c>
      <c r="C14" s="92">
        <v>8500031</v>
      </c>
      <c r="D14" s="92"/>
      <c r="E14" s="91" t="s">
        <v>1286</v>
      </c>
      <c r="F14" t="str">
        <f t="shared" si="2"/>
        <v>SILLETA TRIPLE PLATINA 60P 363</v>
      </c>
      <c r="G14" s="70" t="str">
        <f t="shared" si="3"/>
        <v>INSERT INTO fic (id, ficha, descripcion, archivo) VALUES(187, '8500031', 'SILLETA TRIPLE PLATINA 60P 363','8500031.pdf');</v>
      </c>
    </row>
    <row r="15" spans="1:7" x14ac:dyDescent="0.25">
      <c r="A15" s="79">
        <f t="shared" si="1"/>
        <v>188</v>
      </c>
      <c r="B15" s="92">
        <v>8500066</v>
      </c>
      <c r="C15" s="92">
        <v>8500066</v>
      </c>
      <c r="D15" s="92"/>
      <c r="E15" s="91" t="s">
        <v>1285</v>
      </c>
      <c r="F15" t="str">
        <f t="shared" si="2"/>
        <v>BALANCIN DE ATAQUE DE CERROJO AXIAL MRM 115  RE</v>
      </c>
      <c r="G15" s="70" t="str">
        <f t="shared" si="3"/>
        <v>INSERT INTO fic (id, ficha, descripcion, archivo) VALUES(188, '8500066', 'BALANCIN DE ATAQUE DE CERROJO AXIAL MRM 115  RE','8500066.pdf');</v>
      </c>
    </row>
    <row r="16" spans="1:7" x14ac:dyDescent="0.25">
      <c r="A16" s="79">
        <f t="shared" si="1"/>
        <v>189</v>
      </c>
      <c r="B16" s="92">
        <v>8500074</v>
      </c>
      <c r="C16" s="92">
        <v>8500074</v>
      </c>
      <c r="D16" s="92"/>
      <c r="E16" s="91" t="s">
        <v>1284</v>
      </c>
      <c r="F16" t="str">
        <f t="shared" si="2"/>
        <v>SOPORTE DE CONTRARIEL U-69</v>
      </c>
      <c r="G16" s="70" t="str">
        <f t="shared" si="3"/>
        <v>INSERT INTO fic (id, ficha, descripcion, archivo) VALUES(189, '8500074', 'SOPORTE DE CONTRARIEL U-69','8500074.pdf');</v>
      </c>
    </row>
    <row r="17" spans="1:7" x14ac:dyDescent="0.25">
      <c r="A17" s="79">
        <f t="shared" si="1"/>
        <v>190</v>
      </c>
      <c r="B17" s="92">
        <v>8500077</v>
      </c>
      <c r="C17" s="92">
        <v>8500077</v>
      </c>
      <c r="D17" s="92"/>
      <c r="E17" s="91" t="s">
        <v>1283</v>
      </c>
      <c r="F17" t="str">
        <f t="shared" si="2"/>
        <v>TOPE AJUSTABLE DE CERROJO AXIAL MRM 115 RE</v>
      </c>
      <c r="G17" s="70" t="str">
        <f t="shared" si="3"/>
        <v>INSERT INTO fic (id, ficha, descripcion, archivo) VALUES(190, '8500077', 'TOPE AJUSTABLE DE CERROJO AXIAL MRM 115 RE','8500077.pdf');</v>
      </c>
    </row>
    <row r="18" spans="1:7" x14ac:dyDescent="0.25">
      <c r="A18" s="79">
        <f t="shared" si="1"/>
        <v>191</v>
      </c>
      <c r="B18" s="92">
        <v>8500078</v>
      </c>
      <c r="C18" s="92">
        <v>8500078</v>
      </c>
      <c r="D18" s="92"/>
      <c r="E18" s="91" t="s">
        <v>1282</v>
      </c>
      <c r="F18" t="str">
        <f t="shared" si="2"/>
        <v>TOPE FIJO DE CERROJO AXIAL MRM 115 RE</v>
      </c>
      <c r="G18" s="70" t="str">
        <f t="shared" si="3"/>
        <v>INSERT INTO fic (id, ficha, descripcion, archivo) VALUES(191, '8500078', 'TOPE FIJO DE CERROJO AXIAL MRM 115 RE','8500078.pdf');</v>
      </c>
    </row>
    <row r="19" spans="1:7" x14ac:dyDescent="0.25">
      <c r="A19" s="79">
        <f t="shared" si="1"/>
        <v>192</v>
      </c>
      <c r="B19" s="92">
        <v>8500138</v>
      </c>
      <c r="C19" s="92">
        <v>8500138</v>
      </c>
      <c r="D19" s="92"/>
      <c r="E19" s="91" t="s">
        <v>1281</v>
      </c>
      <c r="F19" t="str">
        <f t="shared" si="2"/>
        <v>TOPE AISLANTE PARA PIEZA DE CRUZAMIENTO</v>
      </c>
      <c r="G19" s="70" t="str">
        <f t="shared" si="3"/>
        <v>INSERT INTO fic (id, ficha, descripcion, archivo) VALUES(192, '8500138', 'TOPE AISLANTE PARA PIEZA DE CRUZAMIENTO','8500138.pdf');</v>
      </c>
    </row>
    <row r="20" spans="1:7" x14ac:dyDescent="0.25">
      <c r="A20" s="79">
        <f t="shared" si="1"/>
        <v>193</v>
      </c>
      <c r="B20" s="92">
        <v>8500146</v>
      </c>
      <c r="C20" s="92">
        <v>8500146</v>
      </c>
      <c r="D20" s="92"/>
      <c r="E20" s="91" t="s">
        <v>1280</v>
      </c>
      <c r="F20" t="str">
        <f t="shared" si="2"/>
        <v>TOPE AISLANTE PARA SILLA P-142</v>
      </c>
      <c r="G20" s="70" t="str">
        <f t="shared" si="3"/>
        <v>INSERT INTO fic (id, ficha, descripcion, archivo) VALUES(193, '8500146', 'TOPE AISLANTE PARA SILLA P-142','8500146.pdf');</v>
      </c>
    </row>
    <row r="21" spans="1:7" ht="30" x14ac:dyDescent="0.25">
      <c r="A21" s="79">
        <f t="shared" si="1"/>
        <v>194</v>
      </c>
      <c r="B21" s="92">
        <v>8500162</v>
      </c>
      <c r="C21" s="92">
        <v>8500162</v>
      </c>
      <c r="D21" s="92"/>
      <c r="E21" s="91" t="s">
        <v>1279</v>
      </c>
      <c r="F21" t="str">
        <f t="shared" si="2"/>
        <v>JUEGO DE DURMIENTES DE MADERA NACIONAL PARA APARATO DE CAMBIO DE VIA TG 0.13 MRM</v>
      </c>
      <c r="G21" s="70" t="str">
        <f t="shared" si="3"/>
        <v>INSERT INTO fic (id, ficha, descripcion, archivo) VALUES(194, '8500162', 'JUEGO DE DURMIENTES DE MADERA NACIONAL PARA APARATO DE CAMBIO DE VIA TG 0.13 MRM','8500162.pdf');</v>
      </c>
    </row>
    <row r="22" spans="1:7" ht="30" x14ac:dyDescent="0.25">
      <c r="A22" s="79">
        <f t="shared" si="1"/>
        <v>195</v>
      </c>
      <c r="B22" s="92">
        <v>8500164</v>
      </c>
      <c r="C22" s="92">
        <v>8500164</v>
      </c>
      <c r="D22" s="92"/>
      <c r="E22" s="91" t="s">
        <v>1278</v>
      </c>
      <c r="F22" t="str">
        <f t="shared" si="2"/>
        <v>JUEGO DE DURMIENTES DE MADERA NACIONAL PARA APARATO DE DILATACIÓN DE RIEL MRM</v>
      </c>
      <c r="G22" s="70" t="str">
        <f t="shared" si="3"/>
        <v>INSERT INTO fic (id, ficha, descripcion, archivo) VALUES(195, '8500164', 'JUEGO DE DURMIENTES DE MADERA NACIONAL PARA APARATO DE DILATACIÓN DE RIEL MRM','8500164.pdf');</v>
      </c>
    </row>
    <row r="23" spans="1:7" ht="30" x14ac:dyDescent="0.25">
      <c r="A23" s="79">
        <f t="shared" si="1"/>
        <v>196</v>
      </c>
      <c r="B23" s="92">
        <v>8500167</v>
      </c>
      <c r="C23" s="92">
        <v>8500167</v>
      </c>
      <c r="D23" s="92"/>
      <c r="E23" s="91" t="s">
        <v>1277</v>
      </c>
      <c r="F23" t="str">
        <f t="shared" si="2"/>
        <v>GRAPA NABLA PARA DURMIENTE MONOLITICO DE CONCRETO MRM</v>
      </c>
      <c r="G23" s="70" t="str">
        <f t="shared" si="3"/>
        <v>INSERT INTO fic (id, ficha, descripcion, archivo) VALUES(196, '8500167', 'GRAPA NABLA PARA DURMIENTE MONOLITICO DE CONCRETO MRM','8500167.pdf');</v>
      </c>
    </row>
    <row r="24" spans="1:7" x14ac:dyDescent="0.25">
      <c r="A24" s="79">
        <f t="shared" si="1"/>
        <v>197</v>
      </c>
      <c r="B24" s="92">
        <v>8500224</v>
      </c>
      <c r="C24" s="92">
        <v>8500224</v>
      </c>
      <c r="D24" s="92"/>
      <c r="E24" s="91" t="s">
        <v>1276</v>
      </c>
      <c r="F24" t="str">
        <f t="shared" si="2"/>
        <v>TOPE AISLANTE U.G.-V.F.</v>
      </c>
      <c r="G24" s="70" t="str">
        <f t="shared" si="3"/>
        <v>INSERT INTO fic (id, ficha, descripcion, archivo) VALUES(197, '8500224', 'TOPE AISLANTE U.G.-V.F.','8500224.pdf');</v>
      </c>
    </row>
  </sheetData>
  <mergeCells count="1">
    <mergeCell ref="A4:E4"/>
  </mergeCells>
  <pageMargins left="0.7" right="0.7" top="0.75" bottom="0.75" header="0.3" footer="0.3"/>
  <pageSetup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G76"/>
  <sheetViews>
    <sheetView workbookViewId="0">
      <selection sqref="A1:A2"/>
    </sheetView>
  </sheetViews>
  <sheetFormatPr baseColWidth="10" defaultRowHeight="15" x14ac:dyDescent="0.25"/>
  <cols>
    <col min="1" max="1" width="16.140625" customWidth="1"/>
    <col min="2" max="3" width="20.5703125" customWidth="1"/>
    <col min="4" max="4" width="20.5703125" hidden="1" customWidth="1"/>
    <col min="5" max="5" width="48.140625" hidden="1" customWidth="1"/>
    <col min="7" max="7" width="11.42578125" style="70"/>
  </cols>
  <sheetData>
    <row r="2" spans="1:7" x14ac:dyDescent="0.25">
      <c r="A2" s="83"/>
    </row>
    <row r="3" spans="1:7" ht="15.75" x14ac:dyDescent="0.25">
      <c r="A3" s="82" t="s">
        <v>677</v>
      </c>
      <c r="B3" s="82" t="s">
        <v>676</v>
      </c>
      <c r="C3" s="82"/>
      <c r="D3" s="82"/>
      <c r="E3" s="81" t="s">
        <v>675</v>
      </c>
    </row>
    <row r="4" spans="1:7" x14ac:dyDescent="0.25">
      <c r="A4" s="308" t="s">
        <v>1368</v>
      </c>
      <c r="B4" s="309"/>
      <c r="C4" s="309"/>
      <c r="D4" s="309"/>
      <c r="E4" s="310"/>
    </row>
    <row r="5" spans="1:7" x14ac:dyDescent="0.25">
      <c r="A5" s="96" t="s">
        <v>1296</v>
      </c>
      <c r="B5" s="277" t="s">
        <v>2131</v>
      </c>
      <c r="C5" s="95" t="s">
        <v>423</v>
      </c>
      <c r="D5" s="95"/>
      <c r="E5" s="94"/>
    </row>
    <row r="6" spans="1:7" x14ac:dyDescent="0.25">
      <c r="A6" s="79">
        <f>+'SQL fic 13Mzo'!A24+1</f>
        <v>198</v>
      </c>
      <c r="B6" s="92">
        <v>8500002</v>
      </c>
      <c r="C6" s="92">
        <v>8500002</v>
      </c>
      <c r="D6" s="92"/>
      <c r="E6" s="97" t="s">
        <v>1367</v>
      </c>
      <c r="F6" t="str">
        <f t="shared" ref="F6" si="0">+UPPER(E6)</f>
        <v>BRIDA,EQUIPO SOPORTE DE CONTRARIEL</v>
      </c>
      <c r="G6" s="70" t="str">
        <f>+CONCATENATE("INSERT INTO fic (id, ficha, descripcion,archivo) VALUES(",A6,", '",B6,"', '",F6,"','",C6,".pdf');")</f>
        <v>INSERT INTO fic (id, ficha, descripcion,archivo) VALUES(198, '8500002', 'BRIDA,EQUIPO SOPORTE DE CONTRARIEL','8500002.pdf');</v>
      </c>
    </row>
    <row r="7" spans="1:7" x14ac:dyDescent="0.25">
      <c r="A7" s="79">
        <f t="shared" ref="A7:A38" si="1">A6+1</f>
        <v>199</v>
      </c>
      <c r="B7" s="92">
        <v>8500007</v>
      </c>
      <c r="C7" s="92">
        <v>8500007</v>
      </c>
      <c r="D7" s="92"/>
      <c r="E7" s="91" t="s">
        <v>1366</v>
      </c>
      <c r="F7" t="str">
        <f t="shared" ref="F7:F70" si="2">+UPPER(E7)</f>
        <v>TORNILLO CABEZA RECTANGULAR M20-75N</v>
      </c>
      <c r="G7" s="70" t="str">
        <f t="shared" ref="G7:G70" si="3">+CONCATENATE("INSERT INTO fic (id, ficha, descripcion,archivo) VALUES(",A7,", '",B7,"', '",F7,"','",C7,".pdf');")</f>
        <v>INSERT INTO fic (id, ficha, descripcion,archivo) VALUES(199, '8500007', 'TORNILLO CABEZA RECTANGULAR M20-75N','8500007.pdf');</v>
      </c>
    </row>
    <row r="8" spans="1:7" x14ac:dyDescent="0.25">
      <c r="A8" s="79">
        <f t="shared" si="1"/>
        <v>200</v>
      </c>
      <c r="B8" s="92">
        <v>8500008</v>
      </c>
      <c r="C8" s="92">
        <v>8500008</v>
      </c>
      <c r="D8" s="92"/>
      <c r="E8" s="91" t="s">
        <v>1365</v>
      </c>
      <c r="F8" t="str">
        <f t="shared" si="2"/>
        <v>TUERCA DE CASTILLO M-18</v>
      </c>
      <c r="G8" s="70" t="str">
        <f t="shared" si="3"/>
        <v>INSERT INTO fic (id, ficha, descripcion,archivo) VALUES(200, '8500008', 'TUERCA DE CASTILLO M-18','8500008.pdf');</v>
      </c>
    </row>
    <row r="9" spans="1:7" x14ac:dyDescent="0.25">
      <c r="A9" s="79">
        <f t="shared" si="1"/>
        <v>201</v>
      </c>
      <c r="B9" s="92">
        <v>8500009</v>
      </c>
      <c r="C9" s="92">
        <v>8500009</v>
      </c>
      <c r="D9" s="92"/>
      <c r="E9" s="97" t="s">
        <v>1364</v>
      </c>
      <c r="F9" t="str">
        <f t="shared" si="2"/>
        <v xml:space="preserve">BUJE DE ACERO </v>
      </c>
      <c r="G9" s="70" t="str">
        <f t="shared" si="3"/>
        <v>INSERT INTO fic (id, ficha, descripcion,archivo) VALUES(201, '8500009', 'BUJE DE ACERO ','8500009.pdf');</v>
      </c>
    </row>
    <row r="10" spans="1:7" x14ac:dyDescent="0.25">
      <c r="A10" s="79">
        <f t="shared" si="1"/>
        <v>202</v>
      </c>
      <c r="B10" s="92">
        <v>8500010</v>
      </c>
      <c r="C10" s="92">
        <v>8500010</v>
      </c>
      <c r="D10" s="92"/>
      <c r="E10" s="97" t="s">
        <v>1363</v>
      </c>
      <c r="F10" t="str">
        <f t="shared" si="2"/>
        <v xml:space="preserve">BUJE DE BASE CUADRADA </v>
      </c>
      <c r="G10" s="70" t="str">
        <f t="shared" si="3"/>
        <v>INSERT INTO fic (id, ficha, descripcion,archivo) VALUES(202, '8500010', 'BUJE DE BASE CUADRADA ','8500010.pdf');</v>
      </c>
    </row>
    <row r="11" spans="1:7" x14ac:dyDescent="0.25">
      <c r="A11" s="79">
        <f t="shared" si="1"/>
        <v>203</v>
      </c>
      <c r="B11" s="92">
        <v>8500011</v>
      </c>
      <c r="C11" s="92">
        <v>8500011</v>
      </c>
      <c r="D11" s="92"/>
      <c r="E11" s="91" t="s">
        <v>1362</v>
      </c>
      <c r="F11" t="str">
        <f t="shared" si="2"/>
        <v>TORNILLO HM 14 X 90</v>
      </c>
      <c r="G11" s="70" t="str">
        <f t="shared" si="3"/>
        <v>INSERT INTO fic (id, ficha, descripcion,archivo) VALUES(203, '8500011', 'TORNILLO HM 14 X 90','8500011.pdf');</v>
      </c>
    </row>
    <row r="12" spans="1:7" x14ac:dyDescent="0.25">
      <c r="A12" s="79">
        <f t="shared" si="1"/>
        <v>204</v>
      </c>
      <c r="B12" s="92">
        <v>8500055</v>
      </c>
      <c r="C12" s="92">
        <v>8500055</v>
      </c>
      <c r="D12" s="92"/>
      <c r="E12" s="91" t="s">
        <v>1361</v>
      </c>
      <c r="F12" t="str">
        <f t="shared" si="2"/>
        <v>TOPE AISLANTE NYLON 6-6 E.T. 34 PARA VIA SOBRE FOSA</v>
      </c>
      <c r="G12" s="70" t="str">
        <f t="shared" si="3"/>
        <v>INSERT INTO fic (id, ficha, descripcion,archivo) VALUES(204, '8500055', 'TOPE AISLANTE NYLON 6-6 E.T. 34 PARA VIA SOBRE FOSA','8500055.pdf');</v>
      </c>
    </row>
    <row r="13" spans="1:7" ht="30" x14ac:dyDescent="0.25">
      <c r="A13" s="79">
        <f t="shared" si="1"/>
        <v>205</v>
      </c>
      <c r="B13" s="92">
        <v>8500068</v>
      </c>
      <c r="C13" s="92">
        <v>8500068</v>
      </c>
      <c r="D13" s="92"/>
      <c r="E13" s="91" t="s">
        <v>1360</v>
      </c>
      <c r="F13" t="str">
        <f t="shared" si="2"/>
        <v xml:space="preserve">CORREDERA CORTA DEL EJE  DE CANDADO DOBLE PARA CERROJO AXIAL  MRM 115 RE </v>
      </c>
      <c r="G13" s="70" t="str">
        <f t="shared" si="3"/>
        <v>INSERT INTO fic (id, ficha, descripcion,archivo) VALUES(205, '8500068', 'CORREDERA CORTA DEL EJE  DE CANDADO DOBLE PARA CERROJO AXIAL  MRM 115 RE ','8500068.pdf');</v>
      </c>
    </row>
    <row r="14" spans="1:7" ht="30" x14ac:dyDescent="0.25">
      <c r="A14" s="79">
        <f t="shared" si="1"/>
        <v>206</v>
      </c>
      <c r="B14" s="92">
        <v>8500069</v>
      </c>
      <c r="C14" s="92">
        <v>8500069</v>
      </c>
      <c r="D14" s="92"/>
      <c r="E14" s="91" t="s">
        <v>1359</v>
      </c>
      <c r="F14" t="str">
        <f t="shared" si="2"/>
        <v xml:space="preserve">CORREDERA  LARGA  DEL EJE  DE CANDADO DOBLE DE CERROJO AXIAL  MRM 115 RE </v>
      </c>
      <c r="G14" s="70" t="str">
        <f t="shared" si="3"/>
        <v>INSERT INTO fic (id, ficha, descripcion,archivo) VALUES(206, '8500069', 'CORREDERA  LARGA  DEL EJE  DE CANDADO DOBLE DE CERROJO AXIAL  MRM 115 RE ','8500069.pdf');</v>
      </c>
    </row>
    <row r="15" spans="1:7" x14ac:dyDescent="0.25">
      <c r="A15" s="79">
        <f t="shared" si="1"/>
        <v>207</v>
      </c>
      <c r="B15" s="92">
        <v>8500070</v>
      </c>
      <c r="C15" s="92">
        <v>8500070</v>
      </c>
      <c r="D15" s="92"/>
      <c r="E15" s="91" t="s">
        <v>1358</v>
      </c>
      <c r="F15" t="str">
        <f t="shared" si="2"/>
        <v xml:space="preserve">EJE DE CANDADO DOBLE DE CERROJO AXIAL MRM 115 RE </v>
      </c>
      <c r="G15" s="70" t="str">
        <f t="shared" si="3"/>
        <v>INSERT INTO fic (id, ficha, descripcion,archivo) VALUES(207, '8500070', 'EJE DE CANDADO DOBLE DE CERROJO AXIAL MRM 115 RE ','8500070.pdf');</v>
      </c>
    </row>
    <row r="16" spans="1:7" x14ac:dyDescent="0.25">
      <c r="A16" s="79">
        <f t="shared" si="1"/>
        <v>208</v>
      </c>
      <c r="B16" s="92">
        <v>8500071</v>
      </c>
      <c r="C16" s="92">
        <v>8500071</v>
      </c>
      <c r="D16" s="92"/>
      <c r="E16" s="91" t="s">
        <v>1357</v>
      </c>
      <c r="F16" t="str">
        <f t="shared" si="2"/>
        <v xml:space="preserve">PLACA SOPORTE DE CERROJO  AXIAL MRM 115 RE </v>
      </c>
      <c r="G16" s="70" t="str">
        <f t="shared" si="3"/>
        <v>INSERT INTO fic (id, ficha, descripcion,archivo) VALUES(208, '8500071', 'PLACA SOPORTE DE CERROJO  AXIAL MRM 115 RE ','8500071.pdf');</v>
      </c>
    </row>
    <row r="17" spans="1:7" x14ac:dyDescent="0.25">
      <c r="A17" s="79">
        <f t="shared" si="1"/>
        <v>209</v>
      </c>
      <c r="B17" s="92">
        <v>8500072</v>
      </c>
      <c r="C17" s="92">
        <v>8500072</v>
      </c>
      <c r="D17" s="92"/>
      <c r="E17" s="97" t="s">
        <v>1356</v>
      </c>
      <c r="F17" t="str">
        <f t="shared" si="2"/>
        <v xml:space="preserve">TOPE DE DOS  BARRENOS MODIFICADOS </v>
      </c>
      <c r="G17" s="70" t="str">
        <f t="shared" si="3"/>
        <v>INSERT INTO fic (id, ficha, descripcion,archivo) VALUES(209, '8500072', 'TOPE DE DOS  BARRENOS MODIFICADOS ','8500072.pdf');</v>
      </c>
    </row>
    <row r="18" spans="1:7" ht="30" x14ac:dyDescent="0.25">
      <c r="A18" s="79">
        <f t="shared" si="1"/>
        <v>210</v>
      </c>
      <c r="B18" s="92">
        <v>8500075</v>
      </c>
      <c r="C18" s="92">
        <v>8500075</v>
      </c>
      <c r="D18" s="92"/>
      <c r="E18" s="91" t="s">
        <v>1355</v>
      </c>
      <c r="F18" t="str">
        <f t="shared" si="2"/>
        <v xml:space="preserve">PLACA DE SOPORTE DE CONMUTADOR DE CERROJO AXIAL MRM 115 RE </v>
      </c>
      <c r="G18" s="70" t="str">
        <f t="shared" si="3"/>
        <v>INSERT INTO fic (id, ficha, descripcion,archivo) VALUES(210, '8500075', 'PLACA DE SOPORTE DE CONMUTADOR DE CERROJO AXIAL MRM 115 RE ','8500075.pdf');</v>
      </c>
    </row>
    <row r="19" spans="1:7" x14ac:dyDescent="0.25">
      <c r="A19" s="79">
        <f t="shared" si="1"/>
        <v>211</v>
      </c>
      <c r="B19" s="92">
        <v>8500076</v>
      </c>
      <c r="C19" s="92">
        <v>8500076</v>
      </c>
      <c r="D19" s="92"/>
      <c r="E19" s="91" t="s">
        <v>1354</v>
      </c>
      <c r="F19" t="str">
        <f t="shared" si="2"/>
        <v xml:space="preserve">TIRANTE DE CERROJO AXIAL MRM 115 RE </v>
      </c>
      <c r="G19" s="70" t="str">
        <f t="shared" si="3"/>
        <v>INSERT INTO fic (id, ficha, descripcion,archivo) VALUES(211, '8500076', 'TIRANTE DE CERROJO AXIAL MRM 115 RE ','8500076.pdf');</v>
      </c>
    </row>
    <row r="20" spans="1:7" ht="30" x14ac:dyDescent="0.25">
      <c r="A20" s="79">
        <f t="shared" si="1"/>
        <v>212</v>
      </c>
      <c r="B20" s="92">
        <v>8500080</v>
      </c>
      <c r="C20" s="92">
        <v>8500080</v>
      </c>
      <c r="D20" s="92"/>
      <c r="E20" s="91" t="s">
        <v>1353</v>
      </c>
      <c r="F20" t="str">
        <f t="shared" si="2"/>
        <v xml:space="preserve">TORNILLO DE CABEZA DE YUNKE BR-74 HS -24 MODIFICADO </v>
      </c>
      <c r="G20" s="70" t="str">
        <f t="shared" si="3"/>
        <v>INSERT INTO fic (id, ficha, descripcion,archivo) VALUES(212, '8500080', 'TORNILLO DE CABEZA DE YUNKE BR-74 HS -24 MODIFICADO ','8500080.pdf');</v>
      </c>
    </row>
    <row r="21" spans="1:7" x14ac:dyDescent="0.25">
      <c r="A21" s="79">
        <f t="shared" si="1"/>
        <v>213</v>
      </c>
      <c r="B21" s="92">
        <v>8500083</v>
      </c>
      <c r="C21" s="92">
        <v>8500083</v>
      </c>
      <c r="D21" s="92"/>
      <c r="E21" s="97" t="s">
        <v>1352</v>
      </c>
      <c r="F21" t="str">
        <f t="shared" si="2"/>
        <v xml:space="preserve">BALASTO PARA VIA FERREA </v>
      </c>
      <c r="G21" s="70" t="str">
        <f t="shared" si="3"/>
        <v>INSERT INTO fic (id, ficha, descripcion,archivo) VALUES(213, '8500083', 'BALASTO PARA VIA FERREA ','8500083.pdf');</v>
      </c>
    </row>
    <row r="22" spans="1:7" ht="30" x14ac:dyDescent="0.25">
      <c r="A22" s="79">
        <f t="shared" si="1"/>
        <v>214</v>
      </c>
      <c r="B22" s="92">
        <v>8500085</v>
      </c>
      <c r="C22" s="92">
        <v>8500085</v>
      </c>
      <c r="D22" s="92"/>
      <c r="E22" s="91" t="s">
        <v>1351</v>
      </c>
      <c r="F22" t="str">
        <f t="shared" si="2"/>
        <v xml:space="preserve">GRAPA PARA VIA DE FOSA DE 63 MM DE ANCHO X 31 MM DE ALTO </v>
      </c>
      <c r="G22" s="70" t="str">
        <f t="shared" si="3"/>
        <v>INSERT INTO fic (id, ficha, descripcion,archivo) VALUES(214, '8500085', 'GRAPA PARA VIA DE FOSA DE 63 MM DE ANCHO X 31 MM DE ALTO ','8500085.pdf');</v>
      </c>
    </row>
    <row r="23" spans="1:7" x14ac:dyDescent="0.25">
      <c r="A23" s="79">
        <f t="shared" si="1"/>
        <v>215</v>
      </c>
      <c r="B23" s="92">
        <v>8500092</v>
      </c>
      <c r="C23" s="92">
        <v>8500092</v>
      </c>
      <c r="D23" s="92"/>
      <c r="E23" s="91" t="s">
        <v>1350</v>
      </c>
      <c r="F23" t="str">
        <f t="shared" si="2"/>
        <v xml:space="preserve">PLACA DESLIZANTE DE CERROJO VCC </v>
      </c>
      <c r="G23" s="70" t="str">
        <f t="shared" si="3"/>
        <v>INSERT INTO fic (id, ficha, descripcion,archivo) VALUES(215, '8500092', 'PLACA DESLIZANTE DE CERROJO VCC ','8500092.pdf');</v>
      </c>
    </row>
    <row r="24" spans="1:7" x14ac:dyDescent="0.25">
      <c r="A24" s="79">
        <f t="shared" si="1"/>
        <v>216</v>
      </c>
      <c r="B24" s="92">
        <v>8500093</v>
      </c>
      <c r="C24" s="92">
        <v>8500093</v>
      </c>
      <c r="D24" s="92"/>
      <c r="E24" s="97" t="s">
        <v>1349</v>
      </c>
      <c r="F24" t="str">
        <f t="shared" si="2"/>
        <v>SEPARARDOR CUADRADO 121090</v>
      </c>
      <c r="G24" s="70" t="str">
        <f t="shared" si="3"/>
        <v>INSERT INTO fic (id, ficha, descripcion,archivo) VALUES(216, '8500093', 'SEPARARDOR CUADRADO 121090','8500093.pdf');</v>
      </c>
    </row>
    <row r="25" spans="1:7" x14ac:dyDescent="0.25">
      <c r="A25" s="79">
        <f t="shared" si="1"/>
        <v>217</v>
      </c>
      <c r="B25" s="92">
        <v>8500094</v>
      </c>
      <c r="C25" s="92">
        <v>8500094</v>
      </c>
      <c r="D25" s="92"/>
      <c r="E25" s="97" t="s">
        <v>1348</v>
      </c>
      <c r="F25" t="str">
        <f t="shared" si="2"/>
        <v>SEPARADOR CUADRADO   635230</v>
      </c>
      <c r="G25" s="70" t="str">
        <f t="shared" si="3"/>
        <v>INSERT INTO fic (id, ficha, descripcion,archivo) VALUES(217, '8500094', 'SEPARADOR CUADRADO   635230','8500094.pdf');</v>
      </c>
    </row>
    <row r="26" spans="1:7" x14ac:dyDescent="0.25">
      <c r="A26" s="79">
        <f t="shared" si="1"/>
        <v>218</v>
      </c>
      <c r="B26" s="92">
        <v>8500095</v>
      </c>
      <c r="C26" s="92">
        <v>8500095</v>
      </c>
      <c r="D26" s="92"/>
      <c r="E26" s="91" t="s">
        <v>1347</v>
      </c>
      <c r="F26" t="str">
        <f t="shared" si="2"/>
        <v>SEPARADOR DE MUELA BU-50-1</v>
      </c>
      <c r="G26" s="70" t="str">
        <f t="shared" si="3"/>
        <v>INSERT INTO fic (id, ficha, descripcion,archivo) VALUES(218, '8500095', 'SEPARADOR DE MUELA BU-50-1','8500095.pdf');</v>
      </c>
    </row>
    <row r="27" spans="1:7" x14ac:dyDescent="0.25">
      <c r="A27" s="79">
        <f t="shared" si="1"/>
        <v>219</v>
      </c>
      <c r="B27" s="92">
        <v>8500098</v>
      </c>
      <c r="C27" s="92">
        <v>8500098</v>
      </c>
      <c r="D27" s="92"/>
      <c r="E27" s="97" t="s">
        <v>1346</v>
      </c>
      <c r="F27" t="str">
        <f t="shared" si="2"/>
        <v xml:space="preserve">SILLA DE CAUTRO BARRENOS </v>
      </c>
      <c r="G27" s="70" t="str">
        <f t="shared" si="3"/>
        <v>INSERT INTO fic (id, ficha, descripcion,archivo) VALUES(219, '8500098', 'SILLA DE CAUTRO BARRENOS ','8500098.pdf');</v>
      </c>
    </row>
    <row r="28" spans="1:7" x14ac:dyDescent="0.25">
      <c r="A28" s="79">
        <f t="shared" si="1"/>
        <v>220</v>
      </c>
      <c r="B28" s="92">
        <v>8500099</v>
      </c>
      <c r="C28" s="92">
        <v>8500099</v>
      </c>
      <c r="D28" s="92"/>
      <c r="E28" s="91" t="s">
        <v>1345</v>
      </c>
      <c r="F28" t="str">
        <f t="shared" si="2"/>
        <v>SILLETA U67-P140</v>
      </c>
      <c r="G28" s="70" t="str">
        <f t="shared" si="3"/>
        <v>INSERT INTO fic (id, ficha, descripcion,archivo) VALUES(220, '8500099', 'SILLETA U67-P140','8500099.pdf');</v>
      </c>
    </row>
    <row r="29" spans="1:7" x14ac:dyDescent="0.25">
      <c r="A29" s="79">
        <f t="shared" si="1"/>
        <v>221</v>
      </c>
      <c r="B29" s="92">
        <v>8500100</v>
      </c>
      <c r="C29" s="92">
        <v>8500100</v>
      </c>
      <c r="D29" s="92"/>
      <c r="E29" s="91" t="s">
        <v>1344</v>
      </c>
      <c r="F29" t="str">
        <f t="shared" si="2"/>
        <v>TOPE AISLANTE DE GRAPA NABLA</v>
      </c>
      <c r="G29" s="70" t="str">
        <f t="shared" si="3"/>
        <v>INSERT INTO fic (id, ficha, descripcion,archivo) VALUES(221, '8500100', 'TOPE AISLANTE DE GRAPA NABLA','8500100.pdf');</v>
      </c>
    </row>
    <row r="30" spans="1:7" x14ac:dyDescent="0.25">
      <c r="A30" s="79">
        <f t="shared" si="1"/>
        <v>222</v>
      </c>
      <c r="B30" s="92">
        <v>8500101</v>
      </c>
      <c r="C30" s="92">
        <v>8500101</v>
      </c>
      <c r="D30" s="92"/>
      <c r="E30" s="91" t="s">
        <v>1343</v>
      </c>
      <c r="F30" t="str">
        <f t="shared" si="2"/>
        <v>TORNILLO DE CABEZA CUADRADA M-24 X 3,0 -90/55</v>
      </c>
      <c r="G30" s="70" t="str">
        <f t="shared" si="3"/>
        <v>INSERT INTO fic (id, ficha, descripcion,archivo) VALUES(222, '8500101', 'TORNILLO DE CABEZA CUADRADA M-24 X 3,0 -90/55','8500101.pdf');</v>
      </c>
    </row>
    <row r="31" spans="1:7" x14ac:dyDescent="0.25">
      <c r="A31" s="79">
        <f t="shared" si="1"/>
        <v>223</v>
      </c>
      <c r="B31" s="92">
        <v>8500102</v>
      </c>
      <c r="C31" s="92">
        <v>8500102</v>
      </c>
      <c r="D31" s="92"/>
      <c r="E31" s="91" t="s">
        <v>1342</v>
      </c>
      <c r="F31" t="str">
        <f t="shared" si="2"/>
        <v>TORNILLO CABEZA DE DIAMANTE M 20 X 2.5</v>
      </c>
      <c r="G31" s="70" t="str">
        <f t="shared" si="3"/>
        <v>INSERT INTO fic (id, ficha, descripcion,archivo) VALUES(223, '8500102', 'TORNILLO CABEZA DE DIAMANTE M 20 X 2.5','8500102.pdf');</v>
      </c>
    </row>
    <row r="32" spans="1:7" x14ac:dyDescent="0.25">
      <c r="A32" s="79">
        <f t="shared" si="1"/>
        <v>224</v>
      </c>
      <c r="B32" s="92">
        <v>8500103</v>
      </c>
      <c r="C32" s="92">
        <v>8500103</v>
      </c>
      <c r="D32" s="92"/>
      <c r="E32" s="91" t="s">
        <v>1341</v>
      </c>
      <c r="F32" t="str">
        <f t="shared" si="2"/>
        <v xml:space="preserve">TORNILLO CABEZA DE GOTA DE 74 X 16 MM </v>
      </c>
      <c r="G32" s="70" t="str">
        <f t="shared" si="3"/>
        <v>INSERT INTO fic (id, ficha, descripcion,archivo) VALUES(224, '8500103', 'TORNILLO CABEZA DE GOTA DE 74 X 16 MM ','8500103.pdf');</v>
      </c>
    </row>
    <row r="33" spans="1:7" x14ac:dyDescent="0.25">
      <c r="A33" s="79">
        <f t="shared" si="1"/>
        <v>225</v>
      </c>
      <c r="B33" s="92">
        <v>8500104</v>
      </c>
      <c r="C33" s="92">
        <v>8500104</v>
      </c>
      <c r="D33" s="92"/>
      <c r="E33" s="97" t="s">
        <v>1340</v>
      </c>
      <c r="F33" t="str">
        <f t="shared" si="2"/>
        <v>TORNILLO CABEZA DE PATO (MODIFICADO )</v>
      </c>
      <c r="G33" s="70" t="str">
        <f t="shared" si="3"/>
        <v>INSERT INTO fic (id, ficha, descripcion,archivo) VALUES(225, '8500104', 'TORNILLO CABEZA DE PATO (MODIFICADO )','8500104.pdf');</v>
      </c>
    </row>
    <row r="34" spans="1:7" x14ac:dyDescent="0.25">
      <c r="A34" s="79">
        <f t="shared" si="1"/>
        <v>226</v>
      </c>
      <c r="B34" s="92">
        <v>8500105</v>
      </c>
      <c r="C34" s="92">
        <v>8500105</v>
      </c>
      <c r="D34" s="92"/>
      <c r="E34" s="91" t="s">
        <v>1339</v>
      </c>
      <c r="F34" t="str">
        <f t="shared" si="2"/>
        <v>TORNILLO CABEZA DE YUNQUE BR -90 HS-26</v>
      </c>
      <c r="G34" s="70" t="str">
        <f t="shared" si="3"/>
        <v>INSERT INTO fic (id, ficha, descripcion,archivo) VALUES(226, '8500105', 'TORNILLO CABEZA DE YUNQUE BR -90 HS-26','8500105.pdf');</v>
      </c>
    </row>
    <row r="35" spans="1:7" ht="30" x14ac:dyDescent="0.25">
      <c r="A35" s="79">
        <f t="shared" si="1"/>
        <v>227</v>
      </c>
      <c r="B35" s="92" t="s">
        <v>1338</v>
      </c>
      <c r="C35" s="92" t="s">
        <v>1338</v>
      </c>
      <c r="D35" s="92"/>
      <c r="E35" s="97" t="s">
        <v>1337</v>
      </c>
      <c r="F35" t="str">
        <f t="shared" si="2"/>
        <v>TORNILLO DE CABEZA HEXAGONAL (24X 90,24X100, Y 24X225)</v>
      </c>
      <c r="G35" s="70" t="str">
        <f t="shared" si="3"/>
        <v>INSERT INTO fic (id, ficha, descripcion,archivo) VALUES(227, '8500106, 8500107, 8500108', 'TORNILLO DE CABEZA HEXAGONAL (24X 90,24X100, Y 24X225)','8500106, 8500107, 8500108.pdf');</v>
      </c>
    </row>
    <row r="36" spans="1:7" x14ac:dyDescent="0.25">
      <c r="A36" s="79">
        <f t="shared" si="1"/>
        <v>228</v>
      </c>
      <c r="B36" s="92">
        <v>8500109</v>
      </c>
      <c r="C36" s="92">
        <v>8500109</v>
      </c>
      <c r="D36" s="92"/>
      <c r="E36" s="91" t="s">
        <v>1336</v>
      </c>
      <c r="F36" t="str">
        <f t="shared" si="2"/>
        <v>TORNILLO DE CABEZA RECTANGULAR  M24 X 3.0-90/56</v>
      </c>
      <c r="G36" s="70" t="str">
        <f t="shared" si="3"/>
        <v>INSERT INTO fic (id, ficha, descripcion,archivo) VALUES(228, '8500109', 'TORNILLO DE CABEZA RECTANGULAR  M24 X 3.0-90/56','8500109.pdf');</v>
      </c>
    </row>
    <row r="37" spans="1:7" x14ac:dyDescent="0.25">
      <c r="A37" s="79">
        <f t="shared" si="1"/>
        <v>229</v>
      </c>
      <c r="B37" s="92">
        <v>8500110</v>
      </c>
      <c r="C37" s="92">
        <v>8500110</v>
      </c>
      <c r="D37" s="92"/>
      <c r="E37" s="91" t="s">
        <v>1335</v>
      </c>
      <c r="F37" t="str">
        <f t="shared" si="2"/>
        <v>TORNILLO PATA DE ROBOT M20 X 2.5</v>
      </c>
      <c r="G37" s="70" t="str">
        <f t="shared" si="3"/>
        <v>INSERT INTO fic (id, ficha, descripcion,archivo) VALUES(229, '8500110', 'TORNILLO PATA DE ROBOT M20 X 2.5','8500110.pdf');</v>
      </c>
    </row>
    <row r="38" spans="1:7" s="90" customFormat="1" x14ac:dyDescent="0.25">
      <c r="A38" s="88">
        <f t="shared" si="1"/>
        <v>230</v>
      </c>
      <c r="B38" s="98" t="s">
        <v>1334</v>
      </c>
      <c r="C38" s="98" t="s">
        <v>1369</v>
      </c>
      <c r="D38" s="98" t="s">
        <v>1370</v>
      </c>
      <c r="E38" s="99" t="s">
        <v>1333</v>
      </c>
      <c r="F38" s="90" t="str">
        <f t="shared" si="2"/>
        <v>TUERCA AUTOFRENADA  M-20 Y M-22</v>
      </c>
      <c r="G38" s="70" t="str">
        <f t="shared" si="3"/>
        <v>INSERT INTO fic (id, ficha, descripcion,archivo) VALUES(230, '8500111. 8500112', 'TUERCA AUTOFRENADA  M-20 Y M-22','8500111, 8500112.pdf');</v>
      </c>
    </row>
    <row r="39" spans="1:7" x14ac:dyDescent="0.25">
      <c r="A39" s="79">
        <f t="shared" ref="A39:A70" si="4">A38+1</f>
        <v>231</v>
      </c>
      <c r="B39" s="92">
        <v>8500113</v>
      </c>
      <c r="C39" s="92">
        <v>8500113</v>
      </c>
      <c r="D39" s="92"/>
      <c r="E39" s="91" t="s">
        <v>1332</v>
      </c>
      <c r="F39" t="str">
        <f t="shared" si="2"/>
        <v>TUERCA HEXAGONAL  M 16 X 2.0</v>
      </c>
      <c r="G39" s="70" t="str">
        <f t="shared" si="3"/>
        <v>INSERT INTO fic (id, ficha, descripcion,archivo) VALUES(231, '8500113', 'TUERCA HEXAGONAL  M 16 X 2.0','8500113.pdf');</v>
      </c>
    </row>
    <row r="40" spans="1:7" x14ac:dyDescent="0.25">
      <c r="A40" s="79">
        <f t="shared" si="4"/>
        <v>232</v>
      </c>
      <c r="B40" s="92">
        <v>8500116</v>
      </c>
      <c r="C40" s="92">
        <v>8500116</v>
      </c>
      <c r="D40" s="92"/>
      <c r="E40" s="91" t="s">
        <v>1331</v>
      </c>
      <c r="F40" t="str">
        <f t="shared" si="2"/>
        <v>TORNILLO QM20-75/45</v>
      </c>
      <c r="G40" s="70" t="str">
        <f t="shared" si="3"/>
        <v>INSERT INTO fic (id, ficha, descripcion,archivo) VALUES(232, '8500116', 'TORNILLO QM20-75/45','8500116.pdf');</v>
      </c>
    </row>
    <row r="41" spans="1:7" ht="30" x14ac:dyDescent="0.25">
      <c r="A41" s="79">
        <f t="shared" si="4"/>
        <v>233</v>
      </c>
      <c r="B41" s="92">
        <v>8500117</v>
      </c>
      <c r="C41" s="92">
        <v>8500117</v>
      </c>
      <c r="D41" s="92"/>
      <c r="E41" s="91" t="s">
        <v>1330</v>
      </c>
      <c r="F41" t="str">
        <f t="shared" si="2"/>
        <v>ACOPLADOR DE BARRA DE MANDO PARA CERROJO  AXIAL RIEL  115 LB/YD</v>
      </c>
      <c r="G41" s="70" t="str">
        <f t="shared" si="3"/>
        <v>INSERT INTO fic (id, ficha, descripcion,archivo) VALUES(233, '8500117', 'ACOPLADOR DE BARRA DE MANDO PARA CERROJO  AXIAL RIEL  115 LB/YD','8500117.pdf');</v>
      </c>
    </row>
    <row r="42" spans="1:7" ht="16.5" customHeight="1" x14ac:dyDescent="0.25">
      <c r="A42" s="79">
        <f t="shared" si="4"/>
        <v>234</v>
      </c>
      <c r="B42" s="92">
        <v>8500118</v>
      </c>
      <c r="C42" s="92">
        <v>8500118</v>
      </c>
      <c r="D42" s="92"/>
      <c r="E42" s="91" t="s">
        <v>1329</v>
      </c>
      <c r="F42" t="str">
        <f t="shared" si="2"/>
        <v xml:space="preserve">ALMOHADILLA  DE CAUCHO ACANALADA  TIPO LONGITUDINAL </v>
      </c>
      <c r="G42" s="70" t="str">
        <f t="shared" si="3"/>
        <v>INSERT INTO fic (id, ficha, descripcion,archivo) VALUES(234, '8500118', 'ALMOHADILLA  DE CAUCHO ACANALADA  TIPO LONGITUDINAL ','8500118.pdf');</v>
      </c>
    </row>
    <row r="43" spans="1:7" x14ac:dyDescent="0.25">
      <c r="A43" s="79">
        <f t="shared" si="4"/>
        <v>235</v>
      </c>
      <c r="B43" s="92">
        <v>8500119</v>
      </c>
      <c r="C43" s="92">
        <v>8500119</v>
      </c>
      <c r="D43" s="92"/>
      <c r="E43" s="97" t="s">
        <v>1328</v>
      </c>
      <c r="F43" t="str">
        <f t="shared" si="2"/>
        <v xml:space="preserve">BARRA DE MANDO  CON ENTRADA PARA  CERROJO AXIAL </v>
      </c>
      <c r="G43" s="70" t="str">
        <f t="shared" si="3"/>
        <v>INSERT INTO fic (id, ficha, descripcion,archivo) VALUES(235, '8500119', 'BARRA DE MANDO  CON ENTRADA PARA  CERROJO AXIAL ','8500119.pdf');</v>
      </c>
    </row>
    <row r="44" spans="1:7" x14ac:dyDescent="0.25">
      <c r="A44" s="79">
        <f t="shared" si="4"/>
        <v>236</v>
      </c>
      <c r="B44" s="92">
        <v>8500120</v>
      </c>
      <c r="C44" s="92">
        <v>8500120</v>
      </c>
      <c r="D44" s="92"/>
      <c r="E44" s="91" t="s">
        <v>1327</v>
      </c>
      <c r="F44" t="str">
        <f t="shared" si="2"/>
        <v>BARRA DE MANDO PARA VCC</v>
      </c>
      <c r="G44" s="70" t="str">
        <f t="shared" si="3"/>
        <v>INSERT INTO fic (id, ficha, descripcion,archivo) VALUES(236, '8500120', 'BARRA DE MANDO PARA VCC','8500120.pdf');</v>
      </c>
    </row>
    <row r="45" spans="1:7" x14ac:dyDescent="0.25">
      <c r="A45" s="79">
        <f t="shared" si="4"/>
        <v>237</v>
      </c>
      <c r="B45" s="92">
        <v>8500121</v>
      </c>
      <c r="C45" s="92">
        <v>8500121</v>
      </c>
      <c r="D45" s="92"/>
      <c r="E45" s="91" t="s">
        <v>1326</v>
      </c>
      <c r="F45" t="str">
        <f t="shared" si="2"/>
        <v>BARRA DE SEPARACION DE AGUJAS PARA CERROJO VCC</v>
      </c>
      <c r="G45" s="70" t="str">
        <f t="shared" si="3"/>
        <v>INSERT INTO fic (id, ficha, descripcion,archivo) VALUES(237, '8500121', 'BARRA DE SEPARACION DE AGUJAS PARA CERROJO VCC','8500121.pdf');</v>
      </c>
    </row>
    <row r="46" spans="1:7" x14ac:dyDescent="0.25">
      <c r="A46" s="79">
        <f t="shared" si="4"/>
        <v>238</v>
      </c>
      <c r="B46" s="92">
        <v>8500123</v>
      </c>
      <c r="C46" s="92">
        <v>8500123</v>
      </c>
      <c r="D46" s="92"/>
      <c r="E46" s="91" t="s">
        <v>1325</v>
      </c>
      <c r="F46" t="str">
        <f t="shared" si="2"/>
        <v xml:space="preserve">CUADRO AISLANTE  DIAMETRO INT .=23 MM </v>
      </c>
      <c r="G46" s="70" t="str">
        <f t="shared" si="3"/>
        <v>INSERT INTO fic (id, ficha, descripcion,archivo) VALUES(238, '8500123', 'CUADRO AISLANTE  DIAMETRO INT .=23 MM ','8500123.pdf');</v>
      </c>
    </row>
    <row r="47" spans="1:7" s="90" customFormat="1" x14ac:dyDescent="0.25">
      <c r="A47" s="88">
        <f t="shared" si="4"/>
        <v>239</v>
      </c>
      <c r="B47" s="98" t="s">
        <v>1324</v>
      </c>
      <c r="C47" s="98" t="s">
        <v>1371</v>
      </c>
      <c r="D47" s="98" t="s">
        <v>1370</v>
      </c>
      <c r="E47" s="99" t="s">
        <v>1323</v>
      </c>
      <c r="F47" s="90" t="str">
        <f t="shared" si="2"/>
        <v xml:space="preserve">END POST SEPARADOR AISLANTE </v>
      </c>
      <c r="G47" s="70" t="str">
        <f t="shared" si="3"/>
        <v>INSERT INTO fic (id, ficha, descripcion,archivo) VALUES(239, '8500124 , 8500225', 'END POST SEPARADOR AISLANTE ','8500124, 8500225.pdf');</v>
      </c>
    </row>
    <row r="48" spans="1:7" x14ac:dyDescent="0.25">
      <c r="A48" s="79">
        <f t="shared" si="4"/>
        <v>240</v>
      </c>
      <c r="B48" s="92">
        <v>8500125</v>
      </c>
      <c r="C48" s="92">
        <v>8500125</v>
      </c>
      <c r="D48" s="92"/>
      <c r="E48" s="91" t="s">
        <v>1322</v>
      </c>
      <c r="F48" t="str">
        <f t="shared" si="2"/>
        <v xml:space="preserve">GRAPA DE APARATO DE DILATACION </v>
      </c>
      <c r="G48" s="70" t="str">
        <f t="shared" si="3"/>
        <v>INSERT INTO fic (id, ficha, descripcion,archivo) VALUES(240, '8500125', 'GRAPA DE APARATO DE DILATACION ','8500125.pdf');</v>
      </c>
    </row>
    <row r="49" spans="1:7" x14ac:dyDescent="0.25">
      <c r="A49" s="79">
        <f t="shared" si="4"/>
        <v>241</v>
      </c>
      <c r="B49" s="92">
        <v>8500126</v>
      </c>
      <c r="C49" s="92">
        <v>8500126</v>
      </c>
      <c r="D49" s="92"/>
      <c r="E49" s="91" t="s">
        <v>1627</v>
      </c>
      <c r="F49" t="str">
        <f t="shared" si="2"/>
        <v xml:space="preserve">PLACA AISLANTE DE RIEL </v>
      </c>
      <c r="G49" s="70" t="str">
        <f t="shared" si="3"/>
        <v>INSERT INTO fic (id, ficha, descripcion,archivo) VALUES(241, '8500126', 'PLACA AISLANTE DE RIEL ','8500126.pdf');</v>
      </c>
    </row>
    <row r="50" spans="1:7" x14ac:dyDescent="0.25">
      <c r="A50" s="79">
        <f t="shared" si="4"/>
        <v>242</v>
      </c>
      <c r="B50" s="92">
        <v>8500129</v>
      </c>
      <c r="C50" s="92">
        <v>8500129</v>
      </c>
      <c r="D50" s="92"/>
      <c r="E50" s="91" t="s">
        <v>1321</v>
      </c>
      <c r="F50" t="str">
        <f t="shared" si="2"/>
        <v xml:space="preserve">PLAQUETA INCLINADA 115 P-0300-EQUIPO  APTO DE VIA </v>
      </c>
      <c r="G50" s="70" t="str">
        <f t="shared" si="3"/>
        <v>INSERT INTO fic (id, ficha, descripcion,archivo) VALUES(242, '8500129', 'PLAQUETA INCLINADA 115 P-0300-EQUIPO  APTO DE VIA ','8500129.pdf');</v>
      </c>
    </row>
    <row r="51" spans="1:7" x14ac:dyDescent="0.25">
      <c r="A51" s="79">
        <f t="shared" si="4"/>
        <v>243</v>
      </c>
      <c r="B51" s="92">
        <v>8500130</v>
      </c>
      <c r="C51" s="92">
        <v>8500130</v>
      </c>
      <c r="D51" s="92"/>
      <c r="E51" s="97" t="s">
        <v>1320</v>
      </c>
      <c r="F51" t="str">
        <f t="shared" si="2"/>
        <v xml:space="preserve">ROLDANA CUADRADA DIAMETRO 26 MM </v>
      </c>
      <c r="G51" s="70" t="str">
        <f t="shared" si="3"/>
        <v>INSERT INTO fic (id, ficha, descripcion,archivo) VALUES(243, '8500130', 'ROLDANA CUADRADA DIAMETRO 26 MM ','8500130.pdf');</v>
      </c>
    </row>
    <row r="52" spans="1:7" ht="45" x14ac:dyDescent="0.25">
      <c r="A52" s="79">
        <f t="shared" si="4"/>
        <v>244</v>
      </c>
      <c r="B52" s="92">
        <v>8500131</v>
      </c>
      <c r="C52" s="92">
        <v>8500131</v>
      </c>
      <c r="D52" s="92"/>
      <c r="E52" s="91" t="s">
        <v>1319</v>
      </c>
      <c r="F52" t="str">
        <f t="shared" si="2"/>
        <v>ROLDANA DE DOBLE ESPIRA  DIAMETRO INTERIOR DE 26 MM  DIAMETRO EXTERIOR  46 MM , ESPESOR 6 MM - EQUIPO: APARATO CAMBIO DE VÍA</v>
      </c>
      <c r="G52" s="70" t="str">
        <f t="shared" si="3"/>
        <v>INSERT INTO fic (id, ficha, descripcion,archivo) VALUES(244, '8500131', 'ROLDANA DE DOBLE ESPIRA  DIAMETRO INTERIOR DE 26 MM  DIAMETRO EXTERIOR  46 MM , ESPESOR 6 MM - EQUIPO: APARATO CAMBIO DE VÍA','8500131.pdf');</v>
      </c>
    </row>
    <row r="53" spans="1:7" ht="30" x14ac:dyDescent="0.25">
      <c r="A53" s="79">
        <f t="shared" si="4"/>
        <v>245</v>
      </c>
      <c r="B53" s="92">
        <v>8500132</v>
      </c>
      <c r="C53" s="92">
        <v>8500132</v>
      </c>
      <c r="D53" s="92"/>
      <c r="E53" s="97" t="s">
        <v>1318</v>
      </c>
      <c r="F53" t="str">
        <f t="shared" si="2"/>
        <v xml:space="preserve">ROLDANA GROWER  O DE PRESION DIAMETRO INTERIOR 26 MM </v>
      </c>
      <c r="G53" s="70" t="str">
        <f t="shared" si="3"/>
        <v>INSERT INTO fic (id, ficha, descripcion,archivo) VALUES(245, '8500132', 'ROLDANA GROWER  O DE PRESION DIAMETRO INTERIOR 26 MM ','8500132.pdf');</v>
      </c>
    </row>
    <row r="54" spans="1:7" ht="30" x14ac:dyDescent="0.25">
      <c r="A54" s="79">
        <f t="shared" si="4"/>
        <v>246</v>
      </c>
      <c r="B54" s="92">
        <v>8500133</v>
      </c>
      <c r="C54" s="92">
        <v>8500133</v>
      </c>
      <c r="D54" s="92"/>
      <c r="E54" s="91" t="s">
        <v>1317</v>
      </c>
      <c r="F54" t="str">
        <f t="shared" si="2"/>
        <v xml:space="preserve">ROLDANA PLANA PARA CERROJO  DIAMETRO INTERIOR DE 22 MM  Y EXTERIOR DE 40 MM </v>
      </c>
      <c r="G54" s="70" t="str">
        <f t="shared" si="3"/>
        <v>INSERT INTO fic (id, ficha, descripcion,archivo) VALUES(246, '8500133', 'ROLDANA PLANA PARA CERROJO  DIAMETRO INTERIOR DE 22 MM  Y EXTERIOR DE 40 MM ','8500133.pdf');</v>
      </c>
    </row>
    <row r="55" spans="1:7" ht="30" x14ac:dyDescent="0.25">
      <c r="A55" s="79">
        <f t="shared" si="4"/>
        <v>247</v>
      </c>
      <c r="B55" s="92">
        <v>8500134</v>
      </c>
      <c r="C55" s="92">
        <v>8500134</v>
      </c>
      <c r="D55" s="92"/>
      <c r="E55" s="91" t="s">
        <v>1628</v>
      </c>
      <c r="F55" t="str">
        <f t="shared" si="2"/>
        <v xml:space="preserve">ROLDANA AISLANTE DIAMETRO INTERIOR 22 MM  Y EXTERIOR DE 50 MM </v>
      </c>
      <c r="G55" s="70" t="str">
        <f t="shared" si="3"/>
        <v>INSERT INTO fic (id, ficha, descripcion,archivo) VALUES(247, '8500134', 'ROLDANA AISLANTE DIAMETRO INTERIOR 22 MM  Y EXTERIOR DE 50 MM ','8500134.pdf');</v>
      </c>
    </row>
    <row r="56" spans="1:7" x14ac:dyDescent="0.25">
      <c r="A56" s="79">
        <f t="shared" si="4"/>
        <v>248</v>
      </c>
      <c r="B56" s="92">
        <v>8500135</v>
      </c>
      <c r="C56" s="92">
        <v>8500135</v>
      </c>
      <c r="D56" s="92"/>
      <c r="E56" s="91" t="s">
        <v>1316</v>
      </c>
      <c r="F56" t="str">
        <f t="shared" si="2"/>
        <v>ROLDANA AISLANTE  PARA FIJACION R-N</v>
      </c>
      <c r="G56" s="70" t="str">
        <f t="shared" si="3"/>
        <v>INSERT INTO fic (id, ficha, descripcion,archivo) VALUES(248, '8500135', 'ROLDANA AISLANTE  PARA FIJACION R-N','8500135.pdf');</v>
      </c>
    </row>
    <row r="57" spans="1:7" x14ac:dyDescent="0.25">
      <c r="A57" s="79">
        <f t="shared" si="4"/>
        <v>249</v>
      </c>
      <c r="B57" s="92">
        <v>8500136</v>
      </c>
      <c r="C57" s="92">
        <v>8500136</v>
      </c>
      <c r="D57" s="92"/>
      <c r="E57" s="97" t="s">
        <v>1315</v>
      </c>
      <c r="F57" t="str">
        <f t="shared" si="2"/>
        <v xml:space="preserve">SEPARADOR ANCHO , LONGITUD 370 X 22.5 MM </v>
      </c>
      <c r="G57" s="70" t="str">
        <f t="shared" si="3"/>
        <v>INSERT INTO fic (id, ficha, descripcion,archivo) VALUES(249, '8500136', 'SEPARADOR ANCHO , LONGITUD 370 X 22.5 MM ','8500136.pdf');</v>
      </c>
    </row>
    <row r="58" spans="1:7" x14ac:dyDescent="0.25">
      <c r="A58" s="79">
        <f t="shared" si="4"/>
        <v>250</v>
      </c>
      <c r="B58" s="92">
        <v>8500137</v>
      </c>
      <c r="C58" s="92">
        <v>8500137</v>
      </c>
      <c r="D58" s="92"/>
      <c r="E58" s="97" t="s">
        <v>1314</v>
      </c>
      <c r="F58" t="str">
        <f t="shared" si="2"/>
        <v>FORRO AISLANTE (CERROJO AXIAL )</v>
      </c>
      <c r="G58" s="70" t="str">
        <f t="shared" si="3"/>
        <v>INSERT INTO fic (id, ficha, descripcion,archivo) VALUES(250, '8500137', 'FORRO AISLANTE (CERROJO AXIAL )','8500137.pdf');</v>
      </c>
    </row>
    <row r="59" spans="1:7" x14ac:dyDescent="0.25">
      <c r="A59" s="79">
        <f t="shared" si="4"/>
        <v>251</v>
      </c>
      <c r="B59" s="92">
        <v>8500153</v>
      </c>
      <c r="C59" s="92">
        <v>8500153</v>
      </c>
      <c r="D59" s="92"/>
      <c r="E59" s="91" t="s">
        <v>1629</v>
      </c>
      <c r="F59" t="str">
        <f t="shared" si="2"/>
        <v>ARANDELA MONO-ESPIRA DIAMETRO INTERIOR 14.5</v>
      </c>
      <c r="G59" s="70" t="str">
        <f t="shared" si="3"/>
        <v>INSERT INTO fic (id, ficha, descripcion,archivo) VALUES(251, '8500153', 'ARANDELA MONO-ESPIRA DIAMETRO INTERIOR 14.5','8500153.pdf');</v>
      </c>
    </row>
    <row r="60" spans="1:7" ht="30" x14ac:dyDescent="0.25">
      <c r="A60" s="79">
        <f t="shared" si="4"/>
        <v>252</v>
      </c>
      <c r="B60" s="92">
        <v>8500156</v>
      </c>
      <c r="C60" s="92">
        <v>8500156</v>
      </c>
      <c r="D60" s="92"/>
      <c r="E60" s="91" t="s">
        <v>1313</v>
      </c>
      <c r="F60" t="str">
        <f t="shared" si="2"/>
        <v>DURMIENTE  DE MADERA NACIONAL PARA MRM DE 2600 X 300 X 150 MM</v>
      </c>
      <c r="G60" s="70" t="str">
        <f t="shared" si="3"/>
        <v>INSERT INTO fic (id, ficha, descripcion,archivo) VALUES(252, '8500156', 'DURMIENTE  DE MADERA NACIONAL PARA MRM DE 2600 X 300 X 150 MM','8500156.pdf');</v>
      </c>
    </row>
    <row r="61" spans="1:7" x14ac:dyDescent="0.25">
      <c r="A61" s="79">
        <f t="shared" si="4"/>
        <v>253</v>
      </c>
      <c r="B61" s="92">
        <v>8500157</v>
      </c>
      <c r="C61" s="92">
        <v>8500157</v>
      </c>
      <c r="D61" s="92"/>
      <c r="E61" s="91" t="s">
        <v>1312</v>
      </c>
      <c r="F61" t="str">
        <f t="shared" si="2"/>
        <v>PLANCHUELA METALICA PARA RIEL  DE 115 LB/YD RE</v>
      </c>
      <c r="G61" s="70" t="str">
        <f t="shared" si="3"/>
        <v>INSERT INTO fic (id, ficha, descripcion,archivo) VALUES(253, '8500157', 'PLANCHUELA METALICA PARA RIEL  DE 115 LB/YD RE','8500157.pdf');</v>
      </c>
    </row>
    <row r="62" spans="1:7" ht="17.25" customHeight="1" x14ac:dyDescent="0.25">
      <c r="A62" s="79">
        <f t="shared" si="4"/>
        <v>254</v>
      </c>
      <c r="B62" s="92">
        <v>8500158</v>
      </c>
      <c r="C62" s="92">
        <v>8500158</v>
      </c>
      <c r="D62" s="92"/>
      <c r="E62" s="91" t="s">
        <v>1311</v>
      </c>
      <c r="F62" t="str">
        <f t="shared" si="2"/>
        <v xml:space="preserve">VIGUETA TIPO "U" DE ANCLAJE PARA APARATO DE DILATACION </v>
      </c>
      <c r="G62" s="70" t="str">
        <f t="shared" si="3"/>
        <v>INSERT INTO fic (id, ficha, descripcion,archivo) VALUES(254, '8500158', 'VIGUETA TIPO "U" DE ANCLAJE PARA APARATO DE DILATACION ','8500158.pdf');</v>
      </c>
    </row>
    <row r="63" spans="1:7" ht="30" x14ac:dyDescent="0.25">
      <c r="A63" s="79">
        <f t="shared" si="4"/>
        <v>255</v>
      </c>
      <c r="B63" s="92">
        <v>8500159</v>
      </c>
      <c r="C63" s="92">
        <v>8500159</v>
      </c>
      <c r="D63" s="92"/>
      <c r="E63" s="91" t="s">
        <v>1310</v>
      </c>
      <c r="F63" t="str">
        <f t="shared" si="2"/>
        <v>TIRAFONDO PARA DURMIENTE DE MADERA  DE 23-115 CON ROSCA VARIABLE (TIPO JAB)</v>
      </c>
      <c r="G63" s="70" t="str">
        <f t="shared" si="3"/>
        <v>INSERT INTO fic (id, ficha, descripcion,archivo) VALUES(255, '8500159', 'TIRAFONDO PARA DURMIENTE DE MADERA  DE 23-115 CON ROSCA VARIABLE (TIPO JAB)','8500159.pdf');</v>
      </c>
    </row>
    <row r="64" spans="1:7" ht="30" x14ac:dyDescent="0.25">
      <c r="A64" s="79">
        <f t="shared" si="4"/>
        <v>256</v>
      </c>
      <c r="B64" s="92">
        <v>8500160</v>
      </c>
      <c r="C64" s="92">
        <v>8500160</v>
      </c>
      <c r="D64" s="92"/>
      <c r="E64" s="91" t="s">
        <v>1310</v>
      </c>
      <c r="F64" t="str">
        <f t="shared" si="2"/>
        <v>TIRAFONDO PARA DURMIENTE DE MADERA  DE 23-115 CON ROSCA VARIABLE (TIPO JAB)</v>
      </c>
      <c r="G64" s="70" t="str">
        <f t="shared" si="3"/>
        <v>INSERT INTO fic (id, ficha, descripcion,archivo) VALUES(256, '8500160', 'TIRAFONDO PARA DURMIENTE DE MADERA  DE 23-115 CON ROSCA VARIABLE (TIPO JAB)','8500160.pdf');</v>
      </c>
    </row>
    <row r="65" spans="1:7" ht="30" x14ac:dyDescent="0.25">
      <c r="A65" s="79">
        <f t="shared" si="4"/>
        <v>257</v>
      </c>
      <c r="B65" s="92">
        <v>8500163</v>
      </c>
      <c r="C65" s="92">
        <v>8500163</v>
      </c>
      <c r="D65" s="92"/>
      <c r="E65" s="91" t="s">
        <v>1309</v>
      </c>
      <c r="F65" t="str">
        <f t="shared" si="2"/>
        <v xml:space="preserve">JUEGO DE DURMIENTES  DE MADERA NACIONAL PARA APARATO DE CAMBIO DE VIA TG. 0.20 </v>
      </c>
      <c r="G65" s="70" t="str">
        <f t="shared" si="3"/>
        <v>INSERT INTO fic (id, ficha, descripcion,archivo) VALUES(257, '8500163', 'JUEGO DE DURMIENTES  DE MADERA NACIONAL PARA APARATO DE CAMBIO DE VIA TG. 0.20 ','8500163.pdf');</v>
      </c>
    </row>
    <row r="66" spans="1:7" x14ac:dyDescent="0.25">
      <c r="A66" s="79">
        <f t="shared" si="4"/>
        <v>258</v>
      </c>
      <c r="B66" s="92">
        <v>8500174</v>
      </c>
      <c r="C66" s="92">
        <v>8500174</v>
      </c>
      <c r="D66" s="92"/>
      <c r="E66" s="91" t="s">
        <v>1308</v>
      </c>
      <c r="F66" t="str">
        <f t="shared" si="2"/>
        <v>PERNO HUECO CABEZA DE DIAMANTE PARA CERROJO VCC</v>
      </c>
      <c r="G66" s="70" t="str">
        <f t="shared" si="3"/>
        <v>INSERT INTO fic (id, ficha, descripcion,archivo) VALUES(258, '8500174', 'PERNO HUECO CABEZA DE DIAMANTE PARA CERROJO VCC','8500174.pdf');</v>
      </c>
    </row>
    <row r="67" spans="1:7" x14ac:dyDescent="0.25">
      <c r="A67" s="79">
        <f t="shared" si="4"/>
        <v>259</v>
      </c>
      <c r="B67" s="92">
        <v>8500175</v>
      </c>
      <c r="C67" s="92">
        <v>8500175</v>
      </c>
      <c r="D67" s="92"/>
      <c r="E67" s="97" t="s">
        <v>1307</v>
      </c>
      <c r="F67" t="str">
        <f t="shared" si="2"/>
        <v>VASTAGO DE ANCLAJE DE 24 MM PARA VIA SOBRE FOSA</v>
      </c>
      <c r="G67" s="70" t="str">
        <f t="shared" si="3"/>
        <v>INSERT INTO fic (id, ficha, descripcion,archivo) VALUES(259, '8500175', 'VASTAGO DE ANCLAJE DE 24 MM PARA VIA SOBRE FOSA','8500175.pdf');</v>
      </c>
    </row>
    <row r="68" spans="1:7" ht="30" x14ac:dyDescent="0.25">
      <c r="A68" s="79">
        <f t="shared" si="4"/>
        <v>260</v>
      </c>
      <c r="B68" s="92">
        <v>8500176</v>
      </c>
      <c r="C68" s="92">
        <v>8500176</v>
      </c>
      <c r="D68" s="92"/>
      <c r="E68" s="91" t="s">
        <v>1306</v>
      </c>
      <c r="F68" t="str">
        <f t="shared" si="2"/>
        <v xml:space="preserve">DURMIENTE DE MADERA NACIONAL PARA MRM DE 2600 X 260 X 150 MM </v>
      </c>
      <c r="G68" s="70" t="str">
        <f t="shared" si="3"/>
        <v>INSERT INTO fic (id, ficha, descripcion,archivo) VALUES(260, '8500176', 'DURMIENTE DE MADERA NACIONAL PARA MRM DE 2600 X 260 X 150 MM ','8500176.pdf');</v>
      </c>
    </row>
    <row r="69" spans="1:7" ht="30" x14ac:dyDescent="0.25">
      <c r="A69" s="79">
        <f t="shared" si="4"/>
        <v>261</v>
      </c>
      <c r="B69" s="92">
        <v>8500185</v>
      </c>
      <c r="C69" s="92">
        <v>8500185</v>
      </c>
      <c r="D69" s="92"/>
      <c r="E69" s="97" t="s">
        <v>1305</v>
      </c>
      <c r="F69" t="str">
        <f t="shared" si="2"/>
        <v xml:space="preserve">BUJE AISLANTE PARA BARRA DE MANDO  DE 1 1/4 "DE DIAMETRO X 1  3/16" DE ANCHO </v>
      </c>
      <c r="G69" s="70" t="str">
        <f t="shared" si="3"/>
        <v>INSERT INTO fic (id, ficha, descripcion,archivo) VALUES(261, '8500185', 'BUJE AISLANTE PARA BARRA DE MANDO  DE 1 1/4 "DE DIAMETRO X 1  3/16" DE ANCHO ','8500185.pdf');</v>
      </c>
    </row>
    <row r="70" spans="1:7" ht="30" x14ac:dyDescent="0.25">
      <c r="A70" s="79">
        <f t="shared" si="4"/>
        <v>262</v>
      </c>
      <c r="B70" s="92">
        <v>8500190</v>
      </c>
      <c r="C70" s="92">
        <v>8500190</v>
      </c>
      <c r="D70" s="92"/>
      <c r="E70" s="91" t="s">
        <v>1304</v>
      </c>
      <c r="F70" t="str">
        <f t="shared" si="2"/>
        <v>DURMIENTE DE MADERA NACIONAL PARA JUNTA AISLANTE PEGADA  L=2600 X A=200 X E=150 MM</v>
      </c>
      <c r="G70" s="70" t="str">
        <f t="shared" si="3"/>
        <v>INSERT INTO fic (id, ficha, descripcion,archivo) VALUES(262, '8500190', 'DURMIENTE DE MADERA NACIONAL PARA JUNTA AISLANTE PEGADA  L=2600 X A=200 X E=150 MM','8500190.pdf');</v>
      </c>
    </row>
    <row r="71" spans="1:7" x14ac:dyDescent="0.25">
      <c r="A71" s="79">
        <f t="shared" ref="A71:A76" si="5">A70+1</f>
        <v>263</v>
      </c>
      <c r="B71" s="92">
        <v>8501024</v>
      </c>
      <c r="C71" s="92">
        <v>8501024</v>
      </c>
      <c r="D71" s="92"/>
      <c r="E71" s="97" t="s">
        <v>1303</v>
      </c>
      <c r="F71" t="str">
        <f t="shared" ref="F71:F76" si="6">+UPPER(E71)</f>
        <v>BUJE AISLANTE (CERROJO AXIAL)</v>
      </c>
      <c r="G71" s="70" t="str">
        <f t="shared" ref="G71:G76" si="7">+CONCATENATE("INSERT INTO fic (id, ficha, descripcion,archivo) VALUES(",A71,", '",B71,"', '",F71,"','",C71,".pdf');")</f>
        <v>INSERT INTO fic (id, ficha, descripcion,archivo) VALUES(263, '8501024', 'BUJE AISLANTE (CERROJO AXIAL)','8501024.pdf');</v>
      </c>
    </row>
    <row r="72" spans="1:7" x14ac:dyDescent="0.25">
      <c r="A72" s="79">
        <f t="shared" si="5"/>
        <v>264</v>
      </c>
      <c r="B72" s="92">
        <v>8501052</v>
      </c>
      <c r="C72" s="92">
        <v>8501052</v>
      </c>
      <c r="D72" s="92"/>
      <c r="E72" s="91" t="s">
        <v>1302</v>
      </c>
      <c r="F72" t="str">
        <f t="shared" si="6"/>
        <v>GRAPA METALICA K-6</v>
      </c>
      <c r="G72" s="70" t="str">
        <f t="shared" si="7"/>
        <v>INSERT INTO fic (id, ficha, descripcion,archivo) VALUES(264, '8501052', 'GRAPA METALICA K-6','8501052.pdf');</v>
      </c>
    </row>
    <row r="73" spans="1:7" x14ac:dyDescent="0.25">
      <c r="A73" s="79">
        <f t="shared" si="5"/>
        <v>265</v>
      </c>
      <c r="B73" s="92">
        <v>8501053</v>
      </c>
      <c r="C73" s="92">
        <v>8501053</v>
      </c>
      <c r="D73" s="92"/>
      <c r="E73" s="91" t="s">
        <v>1301</v>
      </c>
      <c r="F73" t="str">
        <f t="shared" si="6"/>
        <v>GRAPA METALICA K-7</v>
      </c>
      <c r="G73" s="70" t="str">
        <f t="shared" si="7"/>
        <v>INSERT INTO fic (id, ficha, descripcion,archivo) VALUES(265, '8501053', 'GRAPA METALICA K-7','8501053.pdf');</v>
      </c>
    </row>
    <row r="74" spans="1:7" x14ac:dyDescent="0.25">
      <c r="A74" s="79">
        <f t="shared" si="5"/>
        <v>266</v>
      </c>
      <c r="B74" s="92">
        <v>8501054</v>
      </c>
      <c r="C74" s="92">
        <v>8501054</v>
      </c>
      <c r="D74" s="92"/>
      <c r="E74" s="91" t="s">
        <v>1300</v>
      </c>
      <c r="F74" t="str">
        <f t="shared" si="6"/>
        <v>GRAPA METALICA K-8</v>
      </c>
      <c r="G74" s="70" t="str">
        <f t="shared" si="7"/>
        <v>INSERT INTO fic (id, ficha, descripcion,archivo) VALUES(266, '8501054', 'GRAPA METALICA K-8','8501054.pdf');</v>
      </c>
    </row>
    <row r="75" spans="1:7" x14ac:dyDescent="0.25">
      <c r="A75" s="79">
        <f t="shared" si="5"/>
        <v>267</v>
      </c>
      <c r="B75" s="92">
        <v>8501055</v>
      </c>
      <c r="C75" s="92">
        <v>8501055</v>
      </c>
      <c r="D75" s="92"/>
      <c r="E75" s="91" t="s">
        <v>1299</v>
      </c>
      <c r="F75" t="str">
        <f t="shared" si="6"/>
        <v>GRAPA METALICA K-9</v>
      </c>
      <c r="G75" s="70" t="str">
        <f t="shared" si="7"/>
        <v>INSERT INTO fic (id, ficha, descripcion,archivo) VALUES(267, '8501055', 'GRAPA METALICA K-9','8501055.pdf');</v>
      </c>
    </row>
    <row r="76" spans="1:7" x14ac:dyDescent="0.25">
      <c r="A76" s="79">
        <f t="shared" si="5"/>
        <v>268</v>
      </c>
      <c r="B76" s="92">
        <v>8501062</v>
      </c>
      <c r="C76" s="92">
        <v>8501062</v>
      </c>
      <c r="D76" s="92"/>
      <c r="E76" s="97" t="s">
        <v>1298</v>
      </c>
      <c r="F76" t="str">
        <f t="shared" si="6"/>
        <v xml:space="preserve">TORNILLO CABEZA OVALADA 22X75 MM </v>
      </c>
      <c r="G76" s="70" t="str">
        <f t="shared" si="7"/>
        <v>INSERT INTO fic (id, ficha, descripcion,archivo) VALUES(268, '8501062', 'TORNILLO CABEZA OVALADA 22X75 MM ','8501062.pdf');</v>
      </c>
    </row>
  </sheetData>
  <mergeCells count="1">
    <mergeCell ref="A4:E4"/>
  </mergeCells>
  <pageMargins left="0.7" right="0.7" top="0.75" bottom="0.75" header="0.3" footer="0.3"/>
  <pageSetup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G23"/>
  <sheetViews>
    <sheetView workbookViewId="0">
      <selection activeCell="I29" sqref="I29"/>
    </sheetView>
  </sheetViews>
  <sheetFormatPr baseColWidth="10" defaultRowHeight="15" x14ac:dyDescent="0.25"/>
  <cols>
    <col min="1" max="1" width="20.42578125" style="100" customWidth="1"/>
    <col min="2" max="3" width="20.5703125" style="100" customWidth="1"/>
    <col min="4" max="4" width="20.5703125" style="100" hidden="1" customWidth="1"/>
    <col min="5" max="5" width="49.42578125" style="100" hidden="1" customWidth="1"/>
    <col min="6" max="6" width="11.42578125" style="100"/>
    <col min="7" max="7" width="11.42578125" style="109"/>
    <col min="8" max="16384" width="11.42578125" style="100"/>
  </cols>
  <sheetData>
    <row r="2" spans="1:7" x14ac:dyDescent="0.25">
      <c r="A2" s="102"/>
    </row>
    <row r="4" spans="1:7" ht="15.75" x14ac:dyDescent="0.25">
      <c r="A4" s="103" t="s">
        <v>677</v>
      </c>
      <c r="B4" s="103" t="s">
        <v>676</v>
      </c>
      <c r="C4" s="103" t="s">
        <v>423</v>
      </c>
      <c r="D4" s="103" t="s">
        <v>1253</v>
      </c>
      <c r="E4" s="104" t="s">
        <v>675</v>
      </c>
    </row>
    <row r="5" spans="1:7" x14ac:dyDescent="0.25">
      <c r="A5" s="313" t="s">
        <v>1587</v>
      </c>
      <c r="B5" s="314"/>
      <c r="C5" s="314"/>
      <c r="D5" s="314"/>
      <c r="E5" s="315"/>
    </row>
    <row r="6" spans="1:7" x14ac:dyDescent="0.25">
      <c r="A6" s="122" t="s">
        <v>1296</v>
      </c>
      <c r="B6" s="123" t="s">
        <v>2131</v>
      </c>
      <c r="C6" s="123" t="s">
        <v>423</v>
      </c>
      <c r="D6" s="123"/>
      <c r="E6" s="124"/>
    </row>
    <row r="7" spans="1:7" x14ac:dyDescent="0.25">
      <c r="A7" s="107">
        <f>+'SQL fic 8500000'!A76+1</f>
        <v>269</v>
      </c>
      <c r="B7" s="125">
        <v>8500003</v>
      </c>
      <c r="C7" s="125">
        <v>8500003</v>
      </c>
      <c r="D7" s="125"/>
      <c r="E7" s="126" t="s">
        <v>1586</v>
      </c>
      <c r="F7" s="100" t="str">
        <f t="shared" ref="F7:F23" si="0">+UPPER(E7)</f>
        <v>SOPORTE BU-200</v>
      </c>
      <c r="G7" s="109" t="str">
        <f>+CONCATENATE("INSERT INTO fic (id, ficha, descripcion,archivo) VALUES(",A7,", '",B7,"', '",F7,"','",C7,".pdf');")</f>
        <v>INSERT INTO fic (id, ficha, descripcion,archivo) VALUES(269, '8500003', 'SOPORTE BU-200','8500003.pdf');</v>
      </c>
    </row>
    <row r="8" spans="1:7" x14ac:dyDescent="0.25">
      <c r="A8" s="107">
        <f t="shared" ref="A8:A23" si="1">A7+1</f>
        <v>270</v>
      </c>
      <c r="B8" s="127">
        <v>8500032</v>
      </c>
      <c r="C8" s="127">
        <v>8500032</v>
      </c>
      <c r="D8" s="127"/>
      <c r="E8" s="126" t="s">
        <v>1585</v>
      </c>
      <c r="F8" s="100" t="str">
        <f t="shared" si="0"/>
        <v xml:space="preserve">SILLETA TRIPLE PLATINA 60 P 365 </v>
      </c>
      <c r="G8" s="109" t="str">
        <f t="shared" ref="G8:G23" si="2">+CONCATENATE("INSERT INTO fic (id, ficha, descripcion,archivo) VALUES(",A8,", '",B8,"', '",F8,"','",C8,".pdf');")</f>
        <v>INSERT INTO fic (id, ficha, descripcion,archivo) VALUES(270, '8500032', 'SILLETA TRIPLE PLATINA 60 P 365 ','8500032.pdf');</v>
      </c>
    </row>
    <row r="9" spans="1:7" x14ac:dyDescent="0.25">
      <c r="A9" s="107">
        <f t="shared" si="1"/>
        <v>271</v>
      </c>
      <c r="B9" s="125">
        <v>8500034</v>
      </c>
      <c r="C9" s="125">
        <v>8500034</v>
      </c>
      <c r="D9" s="125"/>
      <c r="E9" s="126" t="s">
        <v>1584</v>
      </c>
      <c r="F9" s="100" t="str">
        <f t="shared" si="0"/>
        <v>SILLETA TRIPLE PLATINA 60 P 366</v>
      </c>
      <c r="G9" s="109" t="str">
        <f t="shared" si="2"/>
        <v>INSERT INTO fic (id, ficha, descripcion,archivo) VALUES(271, '8500034', 'SILLETA TRIPLE PLATINA 60 P 366','8500034.pdf');</v>
      </c>
    </row>
    <row r="10" spans="1:7" x14ac:dyDescent="0.25">
      <c r="A10" s="107">
        <f t="shared" si="1"/>
        <v>272</v>
      </c>
      <c r="B10" s="125">
        <v>8500036</v>
      </c>
      <c r="C10" s="125">
        <v>8500036</v>
      </c>
      <c r="D10" s="125"/>
      <c r="E10" s="126" t="s">
        <v>1583</v>
      </c>
      <c r="F10" s="100" t="str">
        <f t="shared" si="0"/>
        <v>SILLETA TRIPLE PLATINA 60 P 368</v>
      </c>
      <c r="G10" s="109" t="str">
        <f t="shared" si="2"/>
        <v>INSERT INTO fic (id, ficha, descripcion,archivo) VALUES(272, '8500036', 'SILLETA TRIPLE PLATINA 60 P 368','8500036.pdf');</v>
      </c>
    </row>
    <row r="11" spans="1:7" x14ac:dyDescent="0.25">
      <c r="A11" s="107">
        <f t="shared" si="1"/>
        <v>273</v>
      </c>
      <c r="B11" s="127">
        <v>8500037</v>
      </c>
      <c r="C11" s="128" t="s">
        <v>1588</v>
      </c>
      <c r="D11" s="127" t="s">
        <v>1589</v>
      </c>
      <c r="E11" s="126" t="s">
        <v>1582</v>
      </c>
      <c r="F11" s="100" t="str">
        <f t="shared" si="0"/>
        <v>SOPORTE 115 CG 300 Y 301</v>
      </c>
      <c r="G11" s="109" t="str">
        <f t="shared" si="2"/>
        <v>INSERT INTO fic (id, ficha, descripcion,archivo) VALUES(273, '8500037', 'SOPORTE 115 CG 300 Y 301','8500037, 38.pdf');</v>
      </c>
    </row>
    <row r="12" spans="1:7" ht="30" x14ac:dyDescent="0.25">
      <c r="A12" s="107">
        <f t="shared" si="1"/>
        <v>274</v>
      </c>
      <c r="B12" s="125">
        <v>8500067</v>
      </c>
      <c r="C12" s="125">
        <v>8500067</v>
      </c>
      <c r="D12" s="125"/>
      <c r="E12" s="126" t="s">
        <v>1581</v>
      </c>
      <c r="F12" s="100" t="str">
        <f t="shared" si="0"/>
        <v xml:space="preserve">BALANCÍN DOBLE CANDADO PARA CERROJO AXIAL MRM 115 R.E. </v>
      </c>
      <c r="G12" s="109" t="str">
        <f t="shared" si="2"/>
        <v>INSERT INTO fic (id, ficha, descripcion,archivo) VALUES(274, '8500067', 'BALANCÍN DOBLE CANDADO PARA CERROJO AXIAL MRM 115 R.E. ','8500067.pdf');</v>
      </c>
    </row>
    <row r="13" spans="1:7" x14ac:dyDescent="0.25">
      <c r="A13" s="107">
        <f t="shared" si="1"/>
        <v>275</v>
      </c>
      <c r="B13" s="125">
        <v>8500074</v>
      </c>
      <c r="C13" s="125">
        <v>8500074</v>
      </c>
      <c r="D13" s="125"/>
      <c r="E13" s="126" t="s">
        <v>1284</v>
      </c>
      <c r="F13" s="100" t="str">
        <f t="shared" si="0"/>
        <v>SOPORTE DE CONTRARIEL U-69</v>
      </c>
      <c r="G13" s="109" t="str">
        <f t="shared" si="2"/>
        <v>INSERT INTO fic (id, ficha, descripcion,archivo) VALUES(275, '8500074', 'SOPORTE DE CONTRARIEL U-69','8500074.pdf');</v>
      </c>
    </row>
    <row r="14" spans="1:7" ht="30" x14ac:dyDescent="0.25">
      <c r="A14" s="107">
        <f t="shared" si="1"/>
        <v>276</v>
      </c>
      <c r="B14" s="125">
        <v>8500086</v>
      </c>
      <c r="C14" s="125">
        <v>8500086</v>
      </c>
      <c r="D14" s="125"/>
      <c r="E14" s="126" t="s">
        <v>1580</v>
      </c>
      <c r="F14" s="100" t="str">
        <f t="shared" si="0"/>
        <v>RIEL INTERMEDIO MAQUINADO TG. 0.13 115 RE RIEL INTERMEDIO TG. 0.20 115 RE (DESVIACIÓN IZQUIERDA)</v>
      </c>
      <c r="G14" s="109" t="str">
        <f t="shared" si="2"/>
        <v>INSERT INTO fic (id, ficha, descripcion,archivo) VALUES(276, '8500086', 'RIEL INTERMEDIO MAQUINADO TG. 0.13 115 RE RIEL INTERMEDIO TG. 0.20 115 RE (DESVIACIÓN IZQUIERDA)','8500086.pdf');</v>
      </c>
    </row>
    <row r="15" spans="1:7" x14ac:dyDescent="0.25">
      <c r="A15" s="107">
        <f t="shared" si="1"/>
        <v>277</v>
      </c>
      <c r="B15" s="125">
        <v>8500090</v>
      </c>
      <c r="C15" s="125">
        <v>8500090</v>
      </c>
      <c r="D15" s="125"/>
      <c r="E15" s="127" t="s">
        <v>1579</v>
      </c>
      <c r="F15" s="100" t="str">
        <f t="shared" si="0"/>
        <v>PLANCHUELA CEPILLADA M-68 (DESVIACIÓN IZQUIERDA)</v>
      </c>
      <c r="G15" s="109" t="str">
        <f t="shared" si="2"/>
        <v>INSERT INTO fic (id, ficha, descripcion,archivo) VALUES(277, '8500090', 'PLANCHUELA CEPILLADA M-68 (DESVIACIÓN IZQUIERDA)','8500090.pdf');</v>
      </c>
    </row>
    <row r="16" spans="1:7" x14ac:dyDescent="0.25">
      <c r="A16" s="107">
        <f t="shared" si="1"/>
        <v>278</v>
      </c>
      <c r="B16" s="125">
        <v>8500179</v>
      </c>
      <c r="C16" s="125">
        <v>8500179</v>
      </c>
      <c r="D16" s="125"/>
      <c r="E16" s="126" t="s">
        <v>1578</v>
      </c>
      <c r="F16" s="100" t="str">
        <f t="shared" si="0"/>
        <v>SILLETA TRIPLE PLATINA 60 P 374 (DESVIACIÓN IZQUIERDA)</v>
      </c>
      <c r="G16" s="109" t="str">
        <f t="shared" si="2"/>
        <v>INSERT INTO fic (id, ficha, descripcion,archivo) VALUES(278, '8500179', 'SILLETA TRIPLE PLATINA 60 P 374 (DESVIACIÓN IZQUIERDA)','8500179.pdf');</v>
      </c>
    </row>
    <row r="17" spans="1:7" x14ac:dyDescent="0.25">
      <c r="A17" s="107">
        <f t="shared" si="1"/>
        <v>279</v>
      </c>
      <c r="B17" s="125">
        <v>8500181</v>
      </c>
      <c r="C17" s="125">
        <v>8500181</v>
      </c>
      <c r="D17" s="125"/>
      <c r="E17" s="126" t="s">
        <v>1577</v>
      </c>
      <c r="F17" s="100" t="str">
        <f t="shared" si="0"/>
        <v>SILLETA TRIPLE PLATINA 60 P 376 (DESVIACIÓN IZQUIERDA)</v>
      </c>
      <c r="G17" s="109" t="str">
        <f t="shared" si="2"/>
        <v>INSERT INTO fic (id, ficha, descripcion,archivo) VALUES(279, '8500181', 'SILLETA TRIPLE PLATINA 60 P 376 (DESVIACIÓN IZQUIERDA)','8500181.pdf');</v>
      </c>
    </row>
    <row r="18" spans="1:7" x14ac:dyDescent="0.25">
      <c r="A18" s="107">
        <f t="shared" si="1"/>
        <v>280</v>
      </c>
      <c r="B18" s="125">
        <v>8500182</v>
      </c>
      <c r="C18" s="125">
        <v>8500182</v>
      </c>
      <c r="D18" s="125"/>
      <c r="E18" s="126" t="s">
        <v>1576</v>
      </c>
      <c r="F18" s="100" t="str">
        <f t="shared" si="0"/>
        <v>SILLETA TRIPLE PLATINA 60 P 377 (DESVIACIÓN IZQUIERDA)</v>
      </c>
      <c r="G18" s="109" t="str">
        <f t="shared" si="2"/>
        <v>INSERT INTO fic (id, ficha, descripcion,archivo) VALUES(280, '8500182', 'SILLETA TRIPLE PLATINA 60 P 377 (DESVIACIÓN IZQUIERDA)','8500182.pdf');</v>
      </c>
    </row>
    <row r="19" spans="1:7" x14ac:dyDescent="0.25">
      <c r="A19" s="107">
        <f t="shared" si="1"/>
        <v>281</v>
      </c>
      <c r="B19" s="125">
        <v>8500183</v>
      </c>
      <c r="C19" s="125">
        <v>8500183</v>
      </c>
      <c r="D19" s="125"/>
      <c r="E19" s="126" t="s">
        <v>1575</v>
      </c>
      <c r="F19" s="100" t="str">
        <f t="shared" si="0"/>
        <v>SILLETA DOBLE PLATINA 60 P 378 (DESVIACIÓN IZQUIERDA)</v>
      </c>
      <c r="G19" s="109" t="str">
        <f t="shared" si="2"/>
        <v>INSERT INTO fic (id, ficha, descripcion,archivo) VALUES(281, '8500183', 'SILLETA DOBLE PLATINA 60 P 378 (DESVIACIÓN IZQUIERDA)','8500183.pdf');</v>
      </c>
    </row>
    <row r="20" spans="1:7" x14ac:dyDescent="0.25">
      <c r="A20" s="107">
        <f t="shared" si="1"/>
        <v>282</v>
      </c>
      <c r="B20" s="125">
        <v>8500184</v>
      </c>
      <c r="C20" s="125">
        <v>8500184</v>
      </c>
      <c r="D20" s="125"/>
      <c r="E20" s="126" t="s">
        <v>1574</v>
      </c>
      <c r="F20" s="100" t="str">
        <f t="shared" si="0"/>
        <v>SILLETA DOBLE PLATINA 60 P 379 (DESVIACIÓN IZQUIERDA)</v>
      </c>
      <c r="G20" s="109" t="str">
        <f t="shared" si="2"/>
        <v>INSERT INTO fic (id, ficha, descripcion,archivo) VALUES(282, '8500184', 'SILLETA DOBLE PLATINA 60 P 379 (DESVIACIÓN IZQUIERDA)','8500184.pdf');</v>
      </c>
    </row>
    <row r="21" spans="1:7" x14ac:dyDescent="0.25">
      <c r="A21" s="107">
        <f t="shared" si="1"/>
        <v>283</v>
      </c>
      <c r="B21" s="125">
        <v>8500186</v>
      </c>
      <c r="C21" s="125">
        <v>8500186</v>
      </c>
      <c r="D21" s="125"/>
      <c r="E21" s="126" t="s">
        <v>1573</v>
      </c>
      <c r="F21" s="100" t="str">
        <f t="shared" si="0"/>
        <v xml:space="preserve">SILLETA PARA JUNTA AISLANTE PEGADA VP 1435 </v>
      </c>
      <c r="G21" s="109" t="str">
        <f t="shared" si="2"/>
        <v>INSERT INTO fic (id, ficha, descripcion,archivo) VALUES(283, '8500186', 'SILLETA PARA JUNTA AISLANTE PEGADA VP 1435 ','8500186.pdf');</v>
      </c>
    </row>
    <row r="22" spans="1:7" x14ac:dyDescent="0.25">
      <c r="A22" s="107">
        <f t="shared" si="1"/>
        <v>284</v>
      </c>
      <c r="B22" s="125">
        <v>8500201</v>
      </c>
      <c r="C22" s="125">
        <v>8500201</v>
      </c>
      <c r="D22" s="125"/>
      <c r="E22" s="126" t="s">
        <v>1572</v>
      </c>
      <c r="F22" s="100" t="str">
        <f t="shared" si="0"/>
        <v xml:space="preserve">SILLETA TRANSICIÓN APV </v>
      </c>
      <c r="G22" s="109" t="str">
        <f t="shared" si="2"/>
        <v>INSERT INTO fic (id, ficha, descripcion,archivo) VALUES(284, '8500201', 'SILLETA TRANSICIÓN APV ','8500201.pdf');</v>
      </c>
    </row>
    <row r="23" spans="1:7" x14ac:dyDescent="0.25">
      <c r="A23" s="107">
        <f t="shared" si="1"/>
        <v>285</v>
      </c>
      <c r="B23" s="125">
        <v>8711209</v>
      </c>
      <c r="C23" s="125">
        <v>8711209</v>
      </c>
      <c r="D23" s="125"/>
      <c r="E23" s="126" t="s">
        <v>1571</v>
      </c>
      <c r="F23" s="100" t="str">
        <f t="shared" si="0"/>
        <v>SEPARADOR LARGO 115 EA 304</v>
      </c>
      <c r="G23" s="109" t="str">
        <f t="shared" si="2"/>
        <v>INSERT INTO fic (id, ficha, descripcion,archivo) VALUES(285, '8711209', 'SEPARADOR LARGO 115 EA 304','8711209.pdf');</v>
      </c>
    </row>
  </sheetData>
  <mergeCells count="1">
    <mergeCell ref="A5:E5"/>
  </mergeCells>
  <pageMargins left="0.7" right="0.7" top="0.75" bottom="0.75" header="0.3" footer="0.3"/>
  <pageSetup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E7"/>
  <sheetViews>
    <sheetView zoomScaleNormal="100" workbookViewId="0">
      <selection sqref="A1:A2"/>
    </sheetView>
  </sheetViews>
  <sheetFormatPr baseColWidth="10" defaultRowHeight="15" x14ac:dyDescent="0.25"/>
  <cols>
    <col min="1" max="1" width="9.28515625" customWidth="1"/>
    <col min="2" max="2" width="27.140625" customWidth="1"/>
    <col min="3" max="3" width="77.140625" style="78" customWidth="1"/>
  </cols>
  <sheetData>
    <row r="2" spans="1:5" x14ac:dyDescent="0.25">
      <c r="A2" s="83"/>
    </row>
    <row r="3" spans="1:5" ht="15.75" x14ac:dyDescent="0.25">
      <c r="A3" s="82" t="s">
        <v>677</v>
      </c>
      <c r="B3" s="82" t="s">
        <v>676</v>
      </c>
      <c r="C3" s="81" t="s">
        <v>675</v>
      </c>
    </row>
    <row r="4" spans="1:5" ht="15.75" customHeight="1" x14ac:dyDescent="0.25">
      <c r="A4" s="308" t="s">
        <v>1378</v>
      </c>
      <c r="B4" s="309"/>
      <c r="C4" s="310"/>
    </row>
    <row r="5" spans="1:5" ht="30" customHeight="1" x14ac:dyDescent="0.25">
      <c r="A5" s="79">
        <v>1</v>
      </c>
      <c r="B5" s="71" t="s">
        <v>1377</v>
      </c>
      <c r="C5" s="80" t="s">
        <v>1376</v>
      </c>
      <c r="D5" t="str">
        <f>+UPPER(C5)</f>
        <v>ESPECIFICACIONES PARA EL PROYECTO Y CONSTRUCCIÓN DE LAS LÍNEAS DEL METRO DE LA CIUDAD DE MÉXICO (GENERALIDADES, TERMINOLOGÍA Y PROYECTO)</v>
      </c>
      <c r="E5" s="70" t="str">
        <f>+CONCATENATE("INSERT INTO libros (id, nombre, descripcion, archivo) VALUES(",A5,", '",B5,"', '",D5,"','",B5,".pdf');")</f>
        <v>INSERT INTO libros (id, nombre, descripcion, archivo) VALUES(1, 'Volumen 1', 'ESPECIFICACIONES PARA EL PROYECTO Y CONSTRUCCIÓN DE LAS LÍNEAS DEL METRO DE LA CIUDAD DE MÉXICO (GENERALIDADES, TERMINOLOGÍA Y PROYECTO)','Volumen 1.pdf');</v>
      </c>
    </row>
    <row r="6" spans="1:5" ht="30" customHeight="1" x14ac:dyDescent="0.25">
      <c r="A6" s="79">
        <f>A5+1</f>
        <v>2</v>
      </c>
      <c r="B6" s="71" t="s">
        <v>1375</v>
      </c>
      <c r="C6" s="80" t="s">
        <v>1374</v>
      </c>
      <c r="D6" t="str">
        <f t="shared" ref="D6:D7" si="0">+UPPER(C6)</f>
        <v>ESPECIFICACIONES PARA EL PROYECTO Y CONSTRUCCIÓN DE LAS LÍNEAS DEL METRO DE LA CIUDAD DE MÉXICO (CONSTRUCCIÓN E INSTALACIONES)</v>
      </c>
      <c r="E6" s="70" t="str">
        <f t="shared" ref="E6:E7" si="1">+CONCATENATE("INSERT INTO libros (id, nombre, descripcion, archivo) VALUES(",A6,", '",B6,"', '",D6,"','",B6,".pdf');")</f>
        <v>INSERT INTO libros (id, nombre, descripcion, archivo) VALUES(2, 'Volumen 2', 'ESPECIFICACIONES PARA EL PROYECTO Y CONSTRUCCIÓN DE LAS LÍNEAS DEL METRO DE LA CIUDAD DE MÉXICO (CONSTRUCCIÓN E INSTALACIONES)','Volumen 2.pdf');</v>
      </c>
    </row>
    <row r="7" spans="1:5" ht="30" customHeight="1" x14ac:dyDescent="0.25">
      <c r="A7" s="79">
        <f>A6+1</f>
        <v>3</v>
      </c>
      <c r="B7" s="71" t="s">
        <v>1373</v>
      </c>
      <c r="C7" s="80" t="s">
        <v>1372</v>
      </c>
      <c r="D7" t="str">
        <f t="shared" si="0"/>
        <v>ESPECIFICACIONES PARA EL PROYECTO Y CONSTRUCCIÓN DE LAS LÍNEAS DEL METRO DE LA CIUDAD DE MÉXICO (CALIDAD DE MATERIALES, EQUIPOS Y SISTEMAS)</v>
      </c>
      <c r="E7" s="70" t="str">
        <f t="shared" si="1"/>
        <v>INSERT INTO libros (id, nombre, descripcion, archivo) VALUES(3, 'Volumen 3', 'ESPECIFICACIONES PARA EL PROYECTO Y CONSTRUCCIÓN DE LAS LÍNEAS DEL METRO DE LA CIUDAD DE MÉXICO (CALIDAD DE MATERIALES, EQUIPOS Y SISTEMAS)','Volumen 3.pdf');</v>
      </c>
    </row>
  </sheetData>
  <mergeCells count="1">
    <mergeCell ref="A4:C4"/>
  </mergeCells>
  <pageMargins left="0.7" right="0.7" top="0.75" bottom="0.75" header="0.3" footer="0.3"/>
  <pageSetup orientation="portrait" r:id="rId1"/>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2:G186"/>
  <sheetViews>
    <sheetView topLeftCell="A148" zoomScale="70" zoomScaleNormal="70" workbookViewId="0">
      <selection activeCell="F2" sqref="F2"/>
    </sheetView>
  </sheetViews>
  <sheetFormatPr baseColWidth="10" defaultRowHeight="15" x14ac:dyDescent="0.25"/>
  <cols>
    <col min="1" max="2" width="8.42578125" style="100" customWidth="1"/>
    <col min="3" max="3" width="36.140625" style="100" customWidth="1"/>
    <col min="4" max="4" width="73.5703125" style="281" bestFit="1" customWidth="1"/>
    <col min="5" max="5" width="183" style="100" hidden="1" customWidth="1"/>
    <col min="6" max="6" width="39.7109375" style="100" customWidth="1"/>
    <col min="7" max="16384" width="11.42578125" style="100"/>
  </cols>
  <sheetData>
    <row r="2" spans="1:7" x14ac:dyDescent="0.25">
      <c r="A2" s="102"/>
      <c r="B2" s="102"/>
    </row>
    <row r="3" spans="1:7" ht="15.75" x14ac:dyDescent="0.25">
      <c r="A3" s="103" t="s">
        <v>677</v>
      </c>
      <c r="B3" s="103"/>
      <c r="C3" s="103" t="s">
        <v>676</v>
      </c>
      <c r="D3" s="282"/>
      <c r="E3" s="158" t="s">
        <v>675</v>
      </c>
      <c r="F3" s="318"/>
    </row>
    <row r="4" spans="1:7" x14ac:dyDescent="0.25">
      <c r="A4" s="122" t="s">
        <v>674</v>
      </c>
      <c r="B4" s="123"/>
      <c r="C4" s="123"/>
      <c r="D4" s="283"/>
      <c r="E4" s="124"/>
      <c r="F4" s="105"/>
    </row>
    <row r="5" spans="1:7" x14ac:dyDescent="0.25">
      <c r="A5" s="106" t="s">
        <v>422</v>
      </c>
      <c r="B5" s="174"/>
      <c r="C5" s="279" t="s">
        <v>678</v>
      </c>
      <c r="D5" s="278" t="s">
        <v>423</v>
      </c>
      <c r="E5" s="280" t="s">
        <v>425</v>
      </c>
      <c r="F5" s="105" t="s">
        <v>679</v>
      </c>
      <c r="G5" s="73" t="s">
        <v>681</v>
      </c>
    </row>
    <row r="6" spans="1:7" ht="33" customHeight="1" x14ac:dyDescent="0.25">
      <c r="A6" s="107">
        <v>1</v>
      </c>
      <c r="B6" s="107">
        <v>1</v>
      </c>
      <c r="C6" s="108" t="s">
        <v>673</v>
      </c>
      <c r="D6" s="284" t="s">
        <v>673</v>
      </c>
      <c r="E6" s="121" t="s">
        <v>672</v>
      </c>
      <c r="F6" s="163" t="str">
        <f>+UPPER(E6)</f>
        <v>ESPECIFICACIÓN FUNCIONAL PARA EL SUMINISTRO DE LOS TOPES DE SEGURIDAD EN LA VÍA DE PRUEBAS DE LOS TALLERES "LA PAZ"</v>
      </c>
      <c r="G6" s="109" t="str">
        <f>+CONCATENATE("INSERT INTO especificaciones (id, especificacion, descripcion, archivo) VALUES(",B6,", '",D6,"', '",F6,"','",D6,".pdf');")</f>
        <v>INSERT INTO especificaciones (id, especificacion, descripcion, archivo) VALUES(1, 'E.T. 5', 'ESPECIFICACIÓN FUNCIONAL PARA EL SUMINISTRO DE LOS TOPES DE SEGURIDAD EN LA VÍA DE PRUEBAS DE LOS TALLERES "LA PAZ"','E.T. 5.pdf');</v>
      </c>
    </row>
    <row r="7" spans="1:7" ht="33" customHeight="1" x14ac:dyDescent="0.25">
      <c r="A7" s="107">
        <f t="shared" ref="A7:A19" si="0">A6+1</f>
        <v>2</v>
      </c>
      <c r="B7" s="107">
        <f>+B6+1</f>
        <v>2</v>
      </c>
      <c r="C7" s="108" t="s">
        <v>671</v>
      </c>
      <c r="D7" s="284" t="s">
        <v>671</v>
      </c>
      <c r="E7" s="121" t="s">
        <v>670</v>
      </c>
      <c r="F7" s="163" t="str">
        <f t="shared" ref="F7:F19" si="1">+UPPER(E7)</f>
        <v>ESPECIFICACIÓN TÉCNICA PARA LA FABRICACIÓN Y RECEPCIÓN DE TORNILLOS Y TUERCAS DE ACERO PARA EL EQUIPAMIENTO DE LAS VÍAS DEL METRO CON RODADA METÁLICA DE LA CIUDAD DE MÉXICO.</v>
      </c>
      <c r="G7" s="109" t="str">
        <f t="shared" ref="G7:G19" si="2">+CONCATENATE("INSERT INTO especificaciones (id, especificacion, descripcion, archivo) VALUES(",B7,", '",D7,"', '",F7,"','",D7,".pdf');")</f>
        <v>INSERT INTO especificaciones (id, especificacion, descripcion, archivo) VALUES(2, 'E.T. 06 Mod. 0', 'ESPECIFICACIÓN TÉCNICA PARA LA FABRICACIÓN Y RECEPCIÓN DE TORNILLOS Y TUERCAS DE ACERO PARA EL EQUIPAMIENTO DE LAS VÍAS DEL METRO CON RODADA METÁLICA DE LA CIUDAD DE MÉXICO.','E.T. 06 Mod. 0.pdf');</v>
      </c>
    </row>
    <row r="8" spans="1:7" ht="33" customHeight="1" x14ac:dyDescent="0.25">
      <c r="A8" s="107">
        <f t="shared" si="0"/>
        <v>3</v>
      </c>
      <c r="B8" s="107">
        <f t="shared" ref="B8:B19" si="3">+B7+1</f>
        <v>3</v>
      </c>
      <c r="C8" s="108" t="s">
        <v>669</v>
      </c>
      <c r="D8" s="284" t="s">
        <v>669</v>
      </c>
      <c r="E8" s="121" t="s">
        <v>668</v>
      </c>
      <c r="F8" s="163" t="str">
        <f t="shared" si="1"/>
        <v>ESPECIFICACIÓN TÉCNICA PARA EL SUMINISTRO DE BALASTO.</v>
      </c>
      <c r="G8" s="109" t="str">
        <f t="shared" si="2"/>
        <v>INSERT INTO especificaciones (id, especificacion, descripcion, archivo) VALUES(3, 'E.T. 15', 'ESPECIFICACIÓN TÉCNICA PARA EL SUMINISTRO DE BALASTO.','E.T. 15.pdf');</v>
      </c>
    </row>
    <row r="9" spans="1:7" ht="33" customHeight="1" x14ac:dyDescent="0.25">
      <c r="A9" s="107">
        <f t="shared" si="0"/>
        <v>4</v>
      </c>
      <c r="B9" s="107">
        <f t="shared" si="3"/>
        <v>4</v>
      </c>
      <c r="C9" s="108" t="s">
        <v>667</v>
      </c>
      <c r="D9" s="284" t="s">
        <v>667</v>
      </c>
      <c r="E9" s="121" t="s">
        <v>666</v>
      </c>
      <c r="F9" s="163" t="str">
        <f t="shared" si="1"/>
        <v>ESPECIFICACIÓN TÉCNICA PARA EL SUMINISTRO DE JUNTAS AISLANTES PEGADAS (JIC)</v>
      </c>
      <c r="G9" s="109" t="str">
        <f t="shared" si="2"/>
        <v>INSERT INTO especificaciones (id, especificacion, descripcion, archivo) VALUES(4, 'E.T. 19', 'ESPECIFICACIÓN TÉCNICA PARA EL SUMINISTRO DE JUNTAS AISLANTES PEGADAS (JIC)','E.T. 19.pdf');</v>
      </c>
    </row>
    <row r="10" spans="1:7" ht="33" customHeight="1" x14ac:dyDescent="0.25">
      <c r="A10" s="107">
        <f t="shared" si="0"/>
        <v>5</v>
      </c>
      <c r="B10" s="107">
        <f t="shared" si="3"/>
        <v>5</v>
      </c>
      <c r="C10" s="108" t="s">
        <v>665</v>
      </c>
      <c r="D10" s="284" t="s">
        <v>665</v>
      </c>
      <c r="E10" s="121" t="s">
        <v>664</v>
      </c>
      <c r="F10" s="163" t="str">
        <f t="shared" si="1"/>
        <v>INSTRUCCIÓN TÉCNICA PARA LA EJECUCIÓN DE LOS TRABAJOS DE VÍA FERREA CLÁSICA.</v>
      </c>
      <c r="G10" s="109" t="str">
        <f t="shared" si="2"/>
        <v>INSERT INTO especificaciones (id, especificacion, descripcion, archivo) VALUES(5, 'E.T. 23', 'INSTRUCCIÓN TÉCNICA PARA LA EJECUCIÓN DE LOS TRABAJOS DE VÍA FERREA CLÁSICA.','E.T. 23.pdf');</v>
      </c>
    </row>
    <row r="11" spans="1:7" ht="33" customHeight="1" x14ac:dyDescent="0.25">
      <c r="A11" s="107">
        <f t="shared" si="0"/>
        <v>6</v>
      </c>
      <c r="B11" s="107">
        <f t="shared" si="3"/>
        <v>6</v>
      </c>
      <c r="C11" s="108" t="s">
        <v>663</v>
      </c>
      <c r="D11" s="284" t="s">
        <v>663</v>
      </c>
      <c r="E11" s="121" t="s">
        <v>662</v>
      </c>
      <c r="F11" s="163" t="str">
        <f t="shared" si="1"/>
        <v>CONSIGNA DE MANTENIMIENTO RELATIVA A LOS APARATOS DE DILATACIÓN PARA VÍA ARMADA DE LARGOS RIELES SOLDADOS (LR´S)</v>
      </c>
      <c r="G11" s="109" t="str">
        <f t="shared" si="2"/>
        <v>INSERT INTO especificaciones (id, especificacion, descripcion, archivo) VALUES(6, 'E.T. 24', 'CONSIGNA DE MANTENIMIENTO RELATIVA A LOS APARATOS DE DILATACIÓN PARA VÍA ARMADA DE LARGOS RIELES SOLDADOS (LR´S)','E.T. 24.pdf');</v>
      </c>
    </row>
    <row r="12" spans="1:7" ht="33" customHeight="1" x14ac:dyDescent="0.25">
      <c r="A12" s="107">
        <f t="shared" si="0"/>
        <v>7</v>
      </c>
      <c r="B12" s="107">
        <f t="shared" si="3"/>
        <v>7</v>
      </c>
      <c r="C12" s="108" t="s">
        <v>661</v>
      </c>
      <c r="D12" s="284" t="s">
        <v>661</v>
      </c>
      <c r="E12" s="121" t="s">
        <v>660</v>
      </c>
      <c r="F12" s="163" t="str">
        <f t="shared" si="1"/>
        <v>ESPECIFICACIÓN TÉCNICA PARA EL SUMINISTRO DE GRAPAS Y CUÑAS METÁLICAS PARA EL EQUIPAMIENTO DE LAS VÍAS DEL METRO CON RODADA METÁLICA DE LA CIUDAD DE MÉXICO.</v>
      </c>
      <c r="G12" s="109" t="str">
        <f t="shared" si="2"/>
        <v>INSERT INTO especificaciones (id, especificacion, descripcion, archivo) VALUES(7, 'E.T. 30 Mod. 0', 'ESPECIFICACIÓN TÉCNICA PARA EL SUMINISTRO DE GRAPAS Y CUÑAS METÁLICAS PARA EL EQUIPAMIENTO DE LAS VÍAS DEL METRO CON RODADA METÁLICA DE LA CIUDAD DE MÉXICO.','E.T. 30 Mod. 0.pdf');</v>
      </c>
    </row>
    <row r="13" spans="1:7" ht="33" customHeight="1" x14ac:dyDescent="0.25">
      <c r="A13" s="107">
        <f t="shared" si="0"/>
        <v>8</v>
      </c>
      <c r="B13" s="107">
        <f t="shared" si="3"/>
        <v>8</v>
      </c>
      <c r="C13" s="108" t="s">
        <v>659</v>
      </c>
      <c r="D13" s="284" t="s">
        <v>659</v>
      </c>
      <c r="E13" s="121" t="s">
        <v>658</v>
      </c>
      <c r="F13" s="163" t="str">
        <f t="shared" si="1"/>
        <v>ESPECIFICACIÓN FUNCIONAL PARA LA FABRICACIÓN DE DURMIENTES DE CONCRETO PRESFORZADO TIPO MONOBLOQUE, PARA EQUIPAR LAS VÍAS DEL METRO RODADA METÁLICA DE LA CIUDAD DE MÉXICO.</v>
      </c>
      <c r="G13" s="109" t="str">
        <f t="shared" si="2"/>
        <v>INSERT INTO especificaciones (id, especificacion, descripcion, archivo) VALUES(8, 'E.T. 32 Mod. 1', 'ESPECIFICACIÓN FUNCIONAL PARA LA FABRICACIÓN DE DURMIENTES DE CONCRETO PRESFORZADO TIPO MONOBLOQUE, PARA EQUIPAR LAS VÍAS DEL METRO RODADA METÁLICA DE LA CIUDAD DE MÉXICO.','E.T. 32 Mod. 1.pdf');</v>
      </c>
    </row>
    <row r="14" spans="1:7" ht="33" customHeight="1" x14ac:dyDescent="0.25">
      <c r="A14" s="107">
        <f t="shared" si="0"/>
        <v>9</v>
      </c>
      <c r="B14" s="107">
        <f t="shared" si="3"/>
        <v>9</v>
      </c>
      <c r="C14" s="108" t="s">
        <v>657</v>
      </c>
      <c r="D14" s="284" t="s">
        <v>657</v>
      </c>
      <c r="E14" s="121" t="s">
        <v>656</v>
      </c>
      <c r="F14" s="163" t="str">
        <f t="shared" si="1"/>
        <v>ESPECIFICACIÓN TÉCNICA PARA EL SUMINISTRO DE TOPES AISLANTES ESPECIFICOS DE LAS GRAPA NABLA.</v>
      </c>
      <c r="G14" s="109" t="str">
        <f t="shared" si="2"/>
        <v>INSERT INTO especificaciones (id, especificacion, descripcion, archivo) VALUES(9, 'E.T. 34', 'ESPECIFICACIÓN TÉCNICA PARA EL SUMINISTRO DE TOPES AISLANTES ESPECIFICOS DE LAS GRAPA NABLA.','E.T. 34.pdf');</v>
      </c>
    </row>
    <row r="15" spans="1:7" ht="33" customHeight="1" x14ac:dyDescent="0.25">
      <c r="A15" s="107">
        <f t="shared" si="0"/>
        <v>10</v>
      </c>
      <c r="B15" s="107">
        <f t="shared" si="3"/>
        <v>10</v>
      </c>
      <c r="C15" s="110" t="s">
        <v>655</v>
      </c>
      <c r="D15" s="285" t="s">
        <v>680</v>
      </c>
      <c r="E15" s="319" t="s">
        <v>654</v>
      </c>
      <c r="F15" s="163" t="str">
        <f t="shared" si="1"/>
        <v>ESPECIFICACIÓN TÉCNICA PARA LA FABRICACIÓN Y RECEPCIÓN DE LAS ARANDELAS ORDINARIAS.</v>
      </c>
      <c r="G15" s="109" t="str">
        <f t="shared" si="2"/>
        <v>INSERT INTO especificaciones (id, especificacion, descripcion, archivo) VALUES(10, 'E.T. 35 Mod, 0', 'ESPECIFICACIÓN TÉCNICA PARA LA FABRICACIÓN Y RECEPCIÓN DE LAS ARANDELAS ORDINARIAS.','E.T. 35 Mod, 0.pdf');</v>
      </c>
    </row>
    <row r="16" spans="1:7" ht="33" customHeight="1" x14ac:dyDescent="0.25">
      <c r="A16" s="107">
        <f t="shared" si="0"/>
        <v>11</v>
      </c>
      <c r="B16" s="107">
        <f t="shared" si="3"/>
        <v>11</v>
      </c>
      <c r="C16" s="110" t="s">
        <v>653</v>
      </c>
      <c r="D16" s="285" t="s">
        <v>653</v>
      </c>
      <c r="E16" s="320" t="s">
        <v>652</v>
      </c>
      <c r="F16" s="163" t="str">
        <f t="shared" si="1"/>
        <v>ESPECIFICACIÓN TÉCNICA PARA LA FABRICACIÓN Y RECEPCIÓN DE LAS ARANDELAS DE PRESIÓN DE DOBLE ESPIRA, UTILIZADAS PARA LA FIJACIÓN DE LAS VÍAS DEL METRO CON RODADA METÁLICA DE LA CIUDAD DE MÉXICO.</v>
      </c>
      <c r="G16" s="109" t="str">
        <f t="shared" si="2"/>
        <v>INSERT INTO especificaciones (id, especificacion, descripcion, archivo) VALUES(11, 'E.T. 37 Mod. 0', 'ESPECIFICACIÓN TÉCNICA PARA LA FABRICACIÓN Y RECEPCIÓN DE LAS ARANDELAS DE PRESIÓN DE DOBLE ESPIRA, UTILIZADAS PARA LA FIJACIÓN DE LAS VÍAS DEL METRO CON RODADA METÁLICA DE LA CIUDAD DE MÉXICO.','E.T. 37 Mod. 0.pdf');</v>
      </c>
    </row>
    <row r="17" spans="1:7" ht="33" customHeight="1" x14ac:dyDescent="0.25">
      <c r="A17" s="107">
        <f t="shared" si="0"/>
        <v>12</v>
      </c>
      <c r="B17" s="107">
        <f t="shared" si="3"/>
        <v>12</v>
      </c>
      <c r="C17" s="110" t="s">
        <v>651</v>
      </c>
      <c r="D17" s="285" t="s">
        <v>651</v>
      </c>
      <c r="E17" s="319" t="s">
        <v>650</v>
      </c>
      <c r="F17" s="163" t="str">
        <f t="shared" si="1"/>
        <v>ESPECIFICACIÓN TÉCNICA PARA EL SUMINISTRO DEL REFUERZO DE LA GRAPA METÁLICA ELÁSTICA "RN" PARA EL METRO CON RODADA METÁLICA DE LA CIUDAD DE MÉXICO.</v>
      </c>
      <c r="G17" s="109" t="str">
        <f t="shared" si="2"/>
        <v>INSERT INTO especificaciones (id, especificacion, descripcion, archivo) VALUES(12, 'E.T. 43', 'ESPECIFICACIÓN TÉCNICA PARA EL SUMINISTRO DEL REFUERZO DE LA GRAPA METÁLICA ELÁSTICA "RN" PARA EL METRO CON RODADA METÁLICA DE LA CIUDAD DE MÉXICO.','E.T. 43.pdf');</v>
      </c>
    </row>
    <row r="18" spans="1:7" ht="33" customHeight="1" x14ac:dyDescent="0.25">
      <c r="A18" s="107">
        <f t="shared" si="0"/>
        <v>13</v>
      </c>
      <c r="B18" s="107">
        <f t="shared" si="3"/>
        <v>13</v>
      </c>
      <c r="C18" s="110" t="s">
        <v>649</v>
      </c>
      <c r="D18" s="285" t="s">
        <v>649</v>
      </c>
      <c r="E18" s="319" t="s">
        <v>648</v>
      </c>
      <c r="F18" s="163" t="str">
        <f t="shared" si="1"/>
        <v>ESPECIFICACIÓN TÉCNICA PARA EL SUMINISTRO DE DURMIENTES DE MADERA DE AZOBE PARA EL METRO CON RODAMIENTO METÁLICO DE LA CIUDAD DE MÉXICO.</v>
      </c>
      <c r="G18" s="109" t="str">
        <f t="shared" si="2"/>
        <v>INSERT INTO especificaciones (id, especificacion, descripcion, archivo) VALUES(13, 'E.T. 44', 'ESPECIFICACIÓN TÉCNICA PARA EL SUMINISTRO DE DURMIENTES DE MADERA DE AZOBE PARA EL METRO CON RODAMIENTO METÁLICO DE LA CIUDAD DE MÉXICO.','E.T. 44.pdf');</v>
      </c>
    </row>
    <row r="19" spans="1:7" ht="33" customHeight="1" x14ac:dyDescent="0.25">
      <c r="A19" s="107">
        <f t="shared" si="0"/>
        <v>14</v>
      </c>
      <c r="B19" s="107">
        <f t="shared" si="3"/>
        <v>14</v>
      </c>
      <c r="C19" s="110" t="s">
        <v>647</v>
      </c>
      <c r="D19" s="285" t="s">
        <v>647</v>
      </c>
      <c r="E19" s="319" t="s">
        <v>646</v>
      </c>
      <c r="F19" s="163" t="str">
        <f t="shared" si="1"/>
        <v>ESPECIFICACIÓN TÉCNICA PARA EL SUMINISTRO DE RIELES DE ACERO NO TRATADO DE CALIBRE 115 RE</v>
      </c>
      <c r="G19" s="109" t="str">
        <f t="shared" si="2"/>
        <v>INSERT INTO especificaciones (id, especificacion, descripcion, archivo) VALUES(14, 'E.T. 69', 'ESPECIFICACIÓN TÉCNICA PARA EL SUMINISTRO DE RIELES DE ACERO NO TRATADO DE CALIBRE 115 RE','E.T. 69.pdf');</v>
      </c>
    </row>
    <row r="23" spans="1:7" x14ac:dyDescent="0.25">
      <c r="A23" s="102"/>
      <c r="B23" s="102"/>
    </row>
    <row r="24" spans="1:7" ht="15.75" x14ac:dyDescent="0.25">
      <c r="A24" s="103" t="s">
        <v>677</v>
      </c>
      <c r="B24" s="103"/>
      <c r="C24" s="103" t="s">
        <v>676</v>
      </c>
      <c r="D24" s="282"/>
      <c r="E24" s="158" t="s">
        <v>675</v>
      </c>
      <c r="F24" s="318"/>
    </row>
    <row r="25" spans="1:7" x14ac:dyDescent="0.25">
      <c r="A25" s="316" t="s">
        <v>775</v>
      </c>
      <c r="B25" s="316"/>
      <c r="C25" s="317"/>
      <c r="D25" s="317"/>
      <c r="E25" s="317"/>
      <c r="F25" s="111"/>
    </row>
    <row r="26" spans="1:7" x14ac:dyDescent="0.25">
      <c r="A26" s="107">
        <f>+A19+1</f>
        <v>15</v>
      </c>
      <c r="B26" s="107">
        <f>+B19+1</f>
        <v>15</v>
      </c>
      <c r="C26" s="180" t="s">
        <v>774</v>
      </c>
      <c r="D26" s="284" t="s">
        <v>777</v>
      </c>
      <c r="E26" s="180" t="s">
        <v>773</v>
      </c>
      <c r="F26" s="36" t="str">
        <f>UPPER(E26)</f>
        <v>ESPECIFICACIÓN TÉCNICA PARA LA FABRICACIÓN Y SUMINISTRO DE LAS PIEZAS MOLDEADAS EN ACERO AL MANGANESO PARA LOS APARATOS DE VÍA.</v>
      </c>
      <c r="G26" s="109" t="str">
        <f t="shared" ref="G26:G74" si="4">+CONCATENATE("INSERT INTO especificaciones (id, especificacion, descripcion, archivo) VALUES(",B26,", '",D26,"', '",F26,"','",D26,".pdf');")</f>
        <v>INSERT INTO especificaciones (id, especificacion, descripcion, archivo) VALUES(15, 'PMDF-09-VI.8-612000-III-0001-02250-E-00', 'ESPECIFICACIÓN TÉCNICA PARA LA FABRICACIÓN Y SUMINISTRO DE LAS PIEZAS MOLDEADAS EN ACERO AL MANGANESO PARA LOS APARATOS DE VÍA.','PMDF-09-VI.8-612000-III-0001-02250-E-00.pdf');</v>
      </c>
    </row>
    <row r="27" spans="1:7" x14ac:dyDescent="0.25">
      <c r="A27" s="107">
        <f t="shared" ref="A27:A74" si="5">A26+1</f>
        <v>16</v>
      </c>
      <c r="B27" s="107">
        <f>+B26+1</f>
        <v>16</v>
      </c>
      <c r="C27" s="180" t="s">
        <v>772</v>
      </c>
      <c r="D27" s="284" t="s">
        <v>776</v>
      </c>
      <c r="E27" s="321" t="s">
        <v>771</v>
      </c>
      <c r="F27" s="36" t="str">
        <f t="shared" ref="F27:F74" si="6">UPPER(E27)</f>
        <v>ESPECIFICACIÓN TÉCNICA PARA SUMINISTRO DE RIELES DE ACERO NO TRATADO DE CALIBRE 115 RE</v>
      </c>
      <c r="G27" s="109" t="str">
        <f t="shared" si="4"/>
        <v>INSERT INTO especificaciones (id, especificacion, descripcion, archivo) VALUES(16, 'PMDF-09-VI.8-612000-III-0002-02251-E-00', 'ESPECIFICACIÓN TÉCNICA PARA SUMINISTRO DE RIELES DE ACERO NO TRATADO DE CALIBRE 115 RE','PMDF-09-VI.8-612000-III-0002-02251-E-00.pdf');</v>
      </c>
    </row>
    <row r="28" spans="1:7" x14ac:dyDescent="0.25">
      <c r="A28" s="107">
        <f t="shared" si="5"/>
        <v>17</v>
      </c>
      <c r="B28" s="107">
        <f t="shared" ref="B28:B74" si="7">+B27+1</f>
        <v>17</v>
      </c>
      <c r="C28" s="180" t="s">
        <v>770</v>
      </c>
      <c r="D28" s="284" t="s">
        <v>778</v>
      </c>
      <c r="E28" s="321" t="s">
        <v>769</v>
      </c>
      <c r="F28" s="36" t="str">
        <f t="shared" si="6"/>
        <v>ESPECIFICACIÓN TÉCNICA PARA EL SUMINISTRO DE DURMIENTES DE MADERA DE AZOBE PARA LOS APARATOS DE CAMBIO DE VÍA.</v>
      </c>
      <c r="G28" s="109" t="str">
        <f t="shared" si="4"/>
        <v>INSERT INTO especificaciones (id, especificacion, descripcion, archivo) VALUES(17, 'PMDF-09-VI.8-612000-III-0003-02252-E-00', 'ESPECIFICACIÓN TÉCNICA PARA EL SUMINISTRO DE DURMIENTES DE MADERA DE AZOBE PARA LOS APARATOS DE CAMBIO DE VÍA.','PMDF-09-VI.8-612000-III-0003-02252-E-00.pdf');</v>
      </c>
    </row>
    <row r="29" spans="1:7" x14ac:dyDescent="0.25">
      <c r="A29" s="107">
        <f t="shared" si="5"/>
        <v>18</v>
      </c>
      <c r="B29" s="107">
        <f t="shared" si="7"/>
        <v>18</v>
      </c>
      <c r="C29" s="180" t="s">
        <v>768</v>
      </c>
      <c r="D29" s="284" t="s">
        <v>779</v>
      </c>
      <c r="E29" s="321" t="s">
        <v>767</v>
      </c>
      <c r="F29" s="36" t="str">
        <f t="shared" si="6"/>
        <v>ESPECIFICACIÓN FUNCIONAL PARA LA FABRICACIÓN DE DURMIENTES DE CONCRETO BIBLOQUE.</v>
      </c>
      <c r="G29" s="109" t="str">
        <f t="shared" si="4"/>
        <v>INSERT INTO especificaciones (id, especificacion, descripcion, archivo) VALUES(18, 'PMDF-09-VI.8-612000-III-0004-02253-E-00', 'ESPECIFICACIÓN FUNCIONAL PARA LA FABRICACIÓN DE DURMIENTES DE CONCRETO BIBLOQUE.','PMDF-09-VI.8-612000-III-0004-02253-E-00.pdf');</v>
      </c>
    </row>
    <row r="30" spans="1:7" x14ac:dyDescent="0.25">
      <c r="A30" s="107">
        <f t="shared" si="5"/>
        <v>19</v>
      </c>
      <c r="B30" s="107">
        <f t="shared" si="7"/>
        <v>19</v>
      </c>
      <c r="C30" s="180" t="s">
        <v>755</v>
      </c>
      <c r="D30" s="284" t="s">
        <v>755</v>
      </c>
      <c r="E30" s="180" t="s">
        <v>766</v>
      </c>
      <c r="F30" s="36" t="str">
        <f t="shared" si="6"/>
        <v>ESPECIFICACIÓN TÉCNICA PARA EL SUMINISTRO DE COJINETES AISLANTE AMORTIGUADOR PARA LA GRAPA "RN"</v>
      </c>
      <c r="G30" s="109" t="str">
        <f t="shared" si="4"/>
        <v>INSERT INTO especificaciones (id, especificacion, descripcion, archivo) VALUES(19, 'PMDF-09-VI.8-612000-III-0012-02842-E-00', 'ESPECIFICACIÓN TÉCNICA PARA EL SUMINISTRO DE COJINETES AISLANTE AMORTIGUADOR PARA LA GRAPA "RN"','PMDF-09-VI.8-612000-III-0012-02842-E-00.pdf');</v>
      </c>
    </row>
    <row r="31" spans="1:7" x14ac:dyDescent="0.25">
      <c r="A31" s="107">
        <f t="shared" si="5"/>
        <v>20</v>
      </c>
      <c r="B31" s="107">
        <f t="shared" si="7"/>
        <v>20</v>
      </c>
      <c r="C31" s="180" t="s">
        <v>765</v>
      </c>
      <c r="D31" s="284" t="s">
        <v>780</v>
      </c>
      <c r="E31" s="321" t="s">
        <v>764</v>
      </c>
      <c r="F31" s="36" t="str">
        <f t="shared" si="6"/>
        <v>ESPECIFICACIÓN TÉCNICA PARA LA FABRICACIÓN Y RECEPCIÓN DE TORNILLOS Y TUERCAS DE ACERO PARA EL EQUIPAMIENTO DE LAS VÍAS.</v>
      </c>
      <c r="G31" s="109" t="str">
        <f t="shared" si="4"/>
        <v>INSERT INTO especificaciones (id, especificacion, descripcion, archivo) VALUES(20, 'PMDF-09-VI.8-612000-III-0006-02835-E-00(Torn-Tuercas)', 'ESPECIFICACIÓN TÉCNICA PARA LA FABRICACIÓN Y RECEPCIÓN DE TORNILLOS Y TUERCAS DE ACERO PARA EL EQUIPAMIENTO DE LAS VÍAS.','PMDF-09-VI.8-612000-III-0006-02835-E-00(Torn-Tuercas).pdf');</v>
      </c>
    </row>
    <row r="32" spans="1:7" x14ac:dyDescent="0.25">
      <c r="A32" s="107">
        <f t="shared" si="5"/>
        <v>21</v>
      </c>
      <c r="B32" s="107">
        <f t="shared" si="7"/>
        <v>21</v>
      </c>
      <c r="C32" s="180" t="s">
        <v>763</v>
      </c>
      <c r="D32" s="284" t="s">
        <v>781</v>
      </c>
      <c r="E32" s="321" t="s">
        <v>762</v>
      </c>
      <c r="F32" s="36" t="str">
        <f t="shared" si="6"/>
        <v>ESPECIFICACIÓN TÉCNICA PARA LA FABRICACIÓN DE ALMOHADILLAS ACANALADAS DE HULE A COLOCARSE ENTRE RIELES Y DURMIENTES DE CONCRETO.</v>
      </c>
      <c r="G32" s="109" t="str">
        <f t="shared" si="4"/>
        <v>INSERT INTO especificaciones (id, especificacion, descripcion, archivo) VALUES(21, 'PMDF-09-VI.8-612000-III-0007-02837-E-00', 'ESPECIFICACIÓN TÉCNICA PARA LA FABRICACIÓN DE ALMOHADILLAS ACANALADAS DE HULE A COLOCARSE ENTRE RIELES Y DURMIENTES DE CONCRETO.','PMDF-09-VI.8-612000-III-0007-02837-E-00.pdf');</v>
      </c>
    </row>
    <row r="33" spans="1:7" x14ac:dyDescent="0.25">
      <c r="A33" s="107">
        <f t="shared" si="5"/>
        <v>22</v>
      </c>
      <c r="B33" s="107">
        <f t="shared" si="7"/>
        <v>22</v>
      </c>
      <c r="C33" s="180" t="s">
        <v>761</v>
      </c>
      <c r="D33" s="284" t="s">
        <v>782</v>
      </c>
      <c r="E33" s="321" t="s">
        <v>760</v>
      </c>
      <c r="F33" s="36" t="str">
        <f t="shared" si="6"/>
        <v>ESPECIFICACIÓN TÉCNICA PARA LA FABRICACIÓN Y RECEPCIÓN DE LOS PERNOS "SL" UTILIZADOS EN LAS VÍAS.</v>
      </c>
      <c r="G33" s="109" t="str">
        <f t="shared" si="4"/>
        <v>INSERT INTO especificaciones (id, especificacion, descripcion, archivo) VALUES(22, 'PMDF-09-VI.8-612000-III-0009-02839-E-00', 'ESPECIFICACIÓN TÉCNICA PARA LA FABRICACIÓN Y RECEPCIÓN DE LOS PERNOS "SL" UTILIZADOS EN LAS VÍAS.','PMDF-09-VI.8-612000-III-0009-02839-E-00.pdf');</v>
      </c>
    </row>
    <row r="34" spans="1:7" x14ac:dyDescent="0.25">
      <c r="A34" s="107">
        <f t="shared" si="5"/>
        <v>23</v>
      </c>
      <c r="B34" s="107">
        <f t="shared" si="7"/>
        <v>23</v>
      </c>
      <c r="C34" s="180" t="s">
        <v>759</v>
      </c>
      <c r="D34" s="284" t="s">
        <v>759</v>
      </c>
      <c r="E34" s="321" t="s">
        <v>758</v>
      </c>
      <c r="F34" s="36" t="str">
        <f t="shared" si="6"/>
        <v>ESPECIFICACIÓN TÉCNICA PARA EL SUMINISTRO DE LA GRAPA METÁLICA ELÁSTICA "RN" PARA EQUIPAR LAS VÍAS.</v>
      </c>
      <c r="G34" s="109" t="str">
        <f t="shared" si="4"/>
        <v>INSERT INTO especificaciones (id, especificacion, descripcion, archivo) VALUES(23, 'PMDF-09-VI.8-612000-III-0010-02840-E-00', 'ESPECIFICACIÓN TÉCNICA PARA EL SUMINISTRO DE LA GRAPA METÁLICA ELÁSTICA "RN" PARA EQUIPAR LAS VÍAS.','PMDF-09-VI.8-612000-III-0010-02840-E-00.pdf');</v>
      </c>
    </row>
    <row r="35" spans="1:7" x14ac:dyDescent="0.25">
      <c r="A35" s="107">
        <f t="shared" si="5"/>
        <v>24</v>
      </c>
      <c r="B35" s="107">
        <f t="shared" si="7"/>
        <v>24</v>
      </c>
      <c r="C35" s="180" t="s">
        <v>757</v>
      </c>
      <c r="D35" s="284" t="s">
        <v>757</v>
      </c>
      <c r="E35" s="321" t="s">
        <v>756</v>
      </c>
      <c r="F35" s="36" t="str">
        <f t="shared" si="6"/>
        <v>ESPECIFICACIÓN TÉCNICA PARA EL SUMINISTRO DE BUJES AISLANTES TIPO CAÑON.</v>
      </c>
      <c r="G35" s="109" t="str">
        <f t="shared" si="4"/>
        <v>INSERT INTO especificaciones (id, especificacion, descripcion, archivo) VALUES(24, 'PMDF-09-VI.8-612000-III-0011-02841-E-00', 'ESPECIFICACIÓN TÉCNICA PARA EL SUMINISTRO DE BUJES AISLANTES TIPO CAÑON.','PMDF-09-VI.8-612000-III-0011-02841-E-00.pdf');</v>
      </c>
    </row>
    <row r="36" spans="1:7" x14ac:dyDescent="0.25">
      <c r="A36" s="107">
        <f t="shared" si="5"/>
        <v>25</v>
      </c>
      <c r="B36" s="107">
        <f t="shared" si="7"/>
        <v>25</v>
      </c>
      <c r="C36" s="180" t="s">
        <v>755</v>
      </c>
      <c r="D36" s="284" t="s">
        <v>755</v>
      </c>
      <c r="E36" s="321" t="s">
        <v>754</v>
      </c>
      <c r="F36" s="36" t="str">
        <f t="shared" si="6"/>
        <v xml:space="preserve">ESPECIFICACIÓN TÉCNICA PARA EL SUMINISTRO DEL COJINETE AISLANTE AMORTIGUADOR PARA LA GRAPA "RN". </v>
      </c>
      <c r="G36" s="109" t="str">
        <f t="shared" si="4"/>
        <v>INSERT INTO especificaciones (id, especificacion, descripcion, archivo) VALUES(25, 'PMDF-09-VI.8-612000-III-0012-02842-E-00', 'ESPECIFICACIÓN TÉCNICA PARA EL SUMINISTRO DEL COJINETE AISLANTE AMORTIGUADOR PARA LA GRAPA "RN". ','PMDF-09-VI.8-612000-III-0012-02842-E-00.pdf');</v>
      </c>
    </row>
    <row r="37" spans="1:7" x14ac:dyDescent="0.25">
      <c r="A37" s="107">
        <f t="shared" si="5"/>
        <v>26</v>
      </c>
      <c r="B37" s="107">
        <f t="shared" si="7"/>
        <v>26</v>
      </c>
      <c r="C37" s="180" t="s">
        <v>753</v>
      </c>
      <c r="D37" s="284" t="s">
        <v>753</v>
      </c>
      <c r="E37" s="321" t="s">
        <v>752</v>
      </c>
      <c r="F37" s="36" t="str">
        <f t="shared" si="6"/>
        <v>ESPECIFICACIÓN TÉCNICA PARA EL SUMINISTRO DE DURMIENTES DE MADERA NACIONAL (MADERA DURA TROPICAL).</v>
      </c>
      <c r="G37" s="109" t="str">
        <f t="shared" si="4"/>
        <v>INSERT INTO especificaciones (id, especificacion, descripcion, archivo) VALUES(26, 'PMDF-09-VI.8-612000-III-0013-02843-E-00', 'ESPECIFICACIÓN TÉCNICA PARA EL SUMINISTRO DE DURMIENTES DE MADERA NACIONAL (MADERA DURA TROPICAL).','PMDF-09-VI.8-612000-III-0013-02843-E-00.pdf');</v>
      </c>
    </row>
    <row r="38" spans="1:7" x14ac:dyDescent="0.25">
      <c r="A38" s="107">
        <f t="shared" si="5"/>
        <v>27</v>
      </c>
      <c r="B38" s="107">
        <f t="shared" si="7"/>
        <v>27</v>
      </c>
      <c r="C38" s="180" t="s">
        <v>751</v>
      </c>
      <c r="D38" s="284" t="s">
        <v>751</v>
      </c>
      <c r="E38" s="321" t="s">
        <v>750</v>
      </c>
      <c r="F38" s="36" t="str">
        <f t="shared" si="6"/>
        <v>ESPECIFICACIÓN TÉCNICA PARA LA FABRICACIÓN DE LOS APARATOS DE VÍA Y DE SUS REFACCIONES.</v>
      </c>
      <c r="G38" s="109" t="str">
        <f t="shared" si="4"/>
        <v>INSERT INTO especificaciones (id, especificacion, descripcion, archivo) VALUES(27, 'PMDF-09-VI.8-612000-III-0014-02844-E-00', 'ESPECIFICACIÓN TÉCNICA PARA LA FABRICACIÓN DE LOS APARATOS DE VÍA Y DE SUS REFACCIONES.','PMDF-09-VI.8-612000-III-0014-02844-E-00.pdf');</v>
      </c>
    </row>
    <row r="39" spans="1:7" x14ac:dyDescent="0.25">
      <c r="A39" s="107">
        <f t="shared" si="5"/>
        <v>28</v>
      </c>
      <c r="B39" s="107">
        <f t="shared" si="7"/>
        <v>28</v>
      </c>
      <c r="C39" s="180" t="s">
        <v>749</v>
      </c>
      <c r="D39" s="284" t="s">
        <v>749</v>
      </c>
      <c r="E39" s="321" t="s">
        <v>668</v>
      </c>
      <c r="F39" s="36" t="str">
        <f t="shared" si="6"/>
        <v>ESPECIFICACIÓN TÉCNICA PARA EL SUMINISTRO DE BALASTO.</v>
      </c>
      <c r="G39" s="109" t="str">
        <f t="shared" si="4"/>
        <v>INSERT INTO especificaciones (id, especificacion, descripcion, archivo) VALUES(28, 'PMDF-09-VI.8-612000-III-0015-02845-E-00', 'ESPECIFICACIÓN TÉCNICA PARA EL SUMINISTRO DE BALASTO.','PMDF-09-VI.8-612000-III-0015-02845-E-00.pdf');</v>
      </c>
    </row>
    <row r="40" spans="1:7" x14ac:dyDescent="0.25">
      <c r="A40" s="107">
        <f t="shared" si="5"/>
        <v>29</v>
      </c>
      <c r="B40" s="107">
        <f t="shared" si="7"/>
        <v>29</v>
      </c>
      <c r="C40" s="180" t="s">
        <v>748</v>
      </c>
      <c r="D40" s="284" t="s">
        <v>748</v>
      </c>
      <c r="E40" s="321" t="s">
        <v>747</v>
      </c>
      <c r="F40" s="36" t="str">
        <f t="shared" si="6"/>
        <v>ESPECIFICACIÓN TÉCNICA PARA LA EJECUCIÓN DE SOLDADURAS ALUMINOTÉRMICAS EN LOS RIELES.</v>
      </c>
      <c r="G40" s="109" t="str">
        <f t="shared" si="4"/>
        <v>INSERT INTO especificaciones (id, especificacion, descripcion, archivo) VALUES(29, 'PMDF-09-VI.8-612000-III-0016-02846-E-00', 'ESPECIFICACIÓN TÉCNICA PARA LA EJECUCIÓN DE SOLDADURAS ALUMINOTÉRMICAS EN LOS RIELES.','PMDF-09-VI.8-612000-III-0016-02846-E-00.pdf');</v>
      </c>
    </row>
    <row r="41" spans="1:7" x14ac:dyDescent="0.25">
      <c r="A41" s="107">
        <f t="shared" si="5"/>
        <v>30</v>
      </c>
      <c r="B41" s="107">
        <f t="shared" si="7"/>
        <v>30</v>
      </c>
      <c r="C41" s="180" t="s">
        <v>746</v>
      </c>
      <c r="D41" s="284" t="s">
        <v>746</v>
      </c>
      <c r="E41" s="321" t="s">
        <v>745</v>
      </c>
      <c r="F41" s="36" t="str">
        <f t="shared" si="6"/>
        <v>ESPECIFICACIÓN TÉCNICA PARA EL SUMINISTRO DE PIEZAS DE ACERO FORJADO, NECESARIAS A LA MANIOBRA DE LOS APARATOS DE VÍA.</v>
      </c>
      <c r="G41" s="109" t="str">
        <f t="shared" si="4"/>
        <v>INSERT INTO especificaciones (id, especificacion, descripcion, archivo) VALUES(30, 'PMDF-09-VI.8-612000-III-0017-02847-E-00', 'ESPECIFICACIÓN TÉCNICA PARA EL SUMINISTRO DE PIEZAS DE ACERO FORJADO, NECESARIAS A LA MANIOBRA DE LOS APARATOS DE VÍA.','PMDF-09-VI.8-612000-III-0017-02847-E-00.pdf');</v>
      </c>
    </row>
    <row r="42" spans="1:7" x14ac:dyDescent="0.25">
      <c r="A42" s="107">
        <f t="shared" si="5"/>
        <v>31</v>
      </c>
      <c r="B42" s="107">
        <f t="shared" si="7"/>
        <v>31</v>
      </c>
      <c r="C42" s="180" t="s">
        <v>744</v>
      </c>
      <c r="D42" s="284" t="s">
        <v>744</v>
      </c>
      <c r="E42" s="321" t="s">
        <v>743</v>
      </c>
      <c r="F42" s="36" t="str">
        <f t="shared" si="6"/>
        <v>ESPECIFICACIÓN TÉCNICA PARA LA FABRICACIÓN Y RECEPCIÓN DE GRAPILLAS ELÁSTICAS METÁLICAS.</v>
      </c>
      <c r="G42" s="109" t="str">
        <f t="shared" si="4"/>
        <v>INSERT INTO especificaciones (id, especificacion, descripcion, archivo) VALUES(31, 'PMDF-09-VI.8-612000-III-0018-02848-E-00', 'ESPECIFICACIÓN TÉCNICA PARA LA FABRICACIÓN Y RECEPCIÓN DE GRAPILLAS ELÁSTICAS METÁLICAS.','PMDF-09-VI.8-612000-III-0018-02848-E-00.pdf');</v>
      </c>
    </row>
    <row r="43" spans="1:7" x14ac:dyDescent="0.25">
      <c r="A43" s="107">
        <f t="shared" si="5"/>
        <v>32</v>
      </c>
      <c r="B43" s="107">
        <f t="shared" si="7"/>
        <v>32</v>
      </c>
      <c r="C43" s="180" t="s">
        <v>742</v>
      </c>
      <c r="D43" s="284" t="s">
        <v>742</v>
      </c>
      <c r="E43" s="321" t="s">
        <v>741</v>
      </c>
      <c r="F43" s="36" t="str">
        <f t="shared" si="6"/>
        <v>ESPECIFICACIÓN TÉCNICA PARA EL SUMINISTRO DE JUNTAS AISLANTES PEGADAS (JIC) (JAP).</v>
      </c>
      <c r="G43" s="109" t="str">
        <f t="shared" si="4"/>
        <v>INSERT INTO especificaciones (id, especificacion, descripcion, archivo) VALUES(32, 'PMDF-09-VI.8-612000-III-0019-02849-E-00', 'ESPECIFICACIÓN TÉCNICA PARA EL SUMINISTRO DE JUNTAS AISLANTES PEGADAS (JIC) (JAP).','PMDF-09-VI.8-612000-III-0019-02849-E-00.pdf');</v>
      </c>
    </row>
    <row r="44" spans="1:7" x14ac:dyDescent="0.25">
      <c r="A44" s="107">
        <f t="shared" si="5"/>
        <v>33</v>
      </c>
      <c r="B44" s="107">
        <f t="shared" si="7"/>
        <v>33</v>
      </c>
      <c r="C44" s="180" t="s">
        <v>740</v>
      </c>
      <c r="D44" s="284" t="s">
        <v>740</v>
      </c>
      <c r="E44" s="321" t="s">
        <v>739</v>
      </c>
      <c r="F44" s="36" t="str">
        <f t="shared" si="6"/>
        <v>ESPECIFICACIÓN TÉCNICA PARA LA FABRICACIÓN DE LA TORNILLERÍA ORDINARIA DE ACERO.</v>
      </c>
      <c r="G44" s="109" t="str">
        <f t="shared" si="4"/>
        <v>INSERT INTO especificaciones (id, especificacion, descripcion, archivo) VALUES(33, 'PMDF-09-VI.8-612000-III-0020-02850-E-00', 'ESPECIFICACIÓN TÉCNICA PARA LA FABRICACIÓN DE LA TORNILLERÍA ORDINARIA DE ACERO.','PMDF-09-VI.8-612000-III-0020-02850-E-00.pdf');</v>
      </c>
    </row>
    <row r="45" spans="1:7" x14ac:dyDescent="0.25">
      <c r="A45" s="107">
        <f t="shared" si="5"/>
        <v>34</v>
      </c>
      <c r="B45" s="107">
        <f t="shared" si="7"/>
        <v>34</v>
      </c>
      <c r="C45" s="180" t="s">
        <v>738</v>
      </c>
      <c r="D45" s="284" t="s">
        <v>738</v>
      </c>
      <c r="E45" s="321" t="s">
        <v>737</v>
      </c>
      <c r="F45" s="36" t="str">
        <f t="shared" si="6"/>
        <v>ESPECIFICACIÓN TÉCNICA PARA EL SUMINISTRO DE CONTRA-RIELES PERFIL 33C1.</v>
      </c>
      <c r="G45" s="109" t="str">
        <f t="shared" si="4"/>
        <v>INSERT INTO especificaciones (id, especificacion, descripcion, archivo) VALUES(34, 'PMDF-09-VI.8-612000-III-0021-02851-E-00', 'ESPECIFICACIÓN TÉCNICA PARA EL SUMINISTRO DE CONTRA-RIELES PERFIL 33C1.','PMDF-09-VI.8-612000-III-0021-02851-E-00.pdf');</v>
      </c>
    </row>
    <row r="46" spans="1:7" x14ac:dyDescent="0.25">
      <c r="A46" s="107">
        <f t="shared" si="5"/>
        <v>35</v>
      </c>
      <c r="B46" s="107">
        <f t="shared" si="7"/>
        <v>35</v>
      </c>
      <c r="C46" s="180" t="s">
        <v>736</v>
      </c>
      <c r="D46" s="284" t="s">
        <v>736</v>
      </c>
      <c r="E46" s="321" t="s">
        <v>735</v>
      </c>
      <c r="F46" s="36" t="str">
        <f t="shared" si="6"/>
        <v>ESPECIFICACIÓN TÉCNICA PARA EL SUMINISTRO DE LOS APARATOS DE DILATACIÓN PARA RIELES EN VÍA CONTINÚA.</v>
      </c>
      <c r="G46" s="109" t="str">
        <f t="shared" si="4"/>
        <v>INSERT INTO especificaciones (id, especificacion, descripcion, archivo) VALUES(35, 'PMDF-09-VI.8-612000-III-0022-02852-E-00', 'ESPECIFICACIÓN TÉCNICA PARA EL SUMINISTRO DE LOS APARATOS DE DILATACIÓN PARA RIELES EN VÍA CONTINÚA.','PMDF-09-VI.8-612000-III-0022-02852-E-00.pdf');</v>
      </c>
    </row>
    <row r="47" spans="1:7" x14ac:dyDescent="0.25">
      <c r="A47" s="107">
        <f t="shared" si="5"/>
        <v>36</v>
      </c>
      <c r="B47" s="107">
        <f t="shared" si="7"/>
        <v>36</v>
      </c>
      <c r="C47" s="180" t="s">
        <v>734</v>
      </c>
      <c r="D47" s="284" t="s">
        <v>734</v>
      </c>
      <c r="E47" s="321" t="s">
        <v>733</v>
      </c>
      <c r="F47" s="36" t="str">
        <f t="shared" si="6"/>
        <v>INSTRUCCIÓN TÉCNICA PARA LA EJECUCIÓN DE LOS TRABAJOS DE VÍA.</v>
      </c>
      <c r="G47" s="109" t="str">
        <f t="shared" si="4"/>
        <v>INSERT INTO especificaciones (id, especificacion, descripcion, archivo) VALUES(36, 'PMDF-09-VI.8-612000-III-0023-02853-E-01', 'INSTRUCCIÓN TÉCNICA PARA LA EJECUCIÓN DE LOS TRABAJOS DE VÍA.','PMDF-09-VI.8-612000-III-0023-02853-E-01.pdf');</v>
      </c>
    </row>
    <row r="48" spans="1:7" x14ac:dyDescent="0.25">
      <c r="A48" s="107">
        <f t="shared" si="5"/>
        <v>37</v>
      </c>
      <c r="B48" s="107">
        <f t="shared" si="7"/>
        <v>37</v>
      </c>
      <c r="C48" s="180" t="s">
        <v>732</v>
      </c>
      <c r="D48" s="284" t="s">
        <v>732</v>
      </c>
      <c r="E48" s="321" t="s">
        <v>731</v>
      </c>
      <c r="F48" s="36" t="str">
        <f t="shared" si="6"/>
        <v>ESPECIFICACIÓN TÉCNICA DE LA CONSIGNA DE MANTENIMIENTO RELATIVA A LOS APARTOS DE DILATACIÓN PARA VÍA ARMADA CON LARGOS RIELES SOLDADOS.</v>
      </c>
      <c r="G48" s="109" t="str">
        <f t="shared" si="4"/>
        <v>INSERT INTO especificaciones (id, especificacion, descripcion, archivo) VALUES(37, 'PMDF-09-VI.8-612000-III-0024-02854-E-00', 'ESPECIFICACIÓN TÉCNICA DE LA CONSIGNA DE MANTENIMIENTO RELATIVA A LOS APARTOS DE DILATACIÓN PARA VÍA ARMADA CON LARGOS RIELES SOLDADOS.','PMDF-09-VI.8-612000-III-0024-02854-E-00.pdf');</v>
      </c>
    </row>
    <row r="49" spans="1:7" x14ac:dyDescent="0.25">
      <c r="A49" s="107">
        <f t="shared" si="5"/>
        <v>38</v>
      </c>
      <c r="B49" s="107">
        <f t="shared" si="7"/>
        <v>38</v>
      </c>
      <c r="C49" s="180" t="s">
        <v>730</v>
      </c>
      <c r="D49" s="284" t="s">
        <v>730</v>
      </c>
      <c r="E49" s="321" t="s">
        <v>729</v>
      </c>
      <c r="F49" s="36" t="str">
        <f t="shared" si="6"/>
        <v>ESPECIFICACIÓN TÉCNICA PARA LA FABRICACIÓN Y SUMINISTRO DE GRAPAS NABLA PARA EL EQUIPAMIENTO DE LAS VÍAS.</v>
      </c>
      <c r="G49" s="109" t="str">
        <f t="shared" si="4"/>
        <v>INSERT INTO especificaciones (id, especificacion, descripcion, archivo) VALUES(38, 'PMDF-09-VI.8-612000-III-0025-02855-E-00', 'ESPECIFICACIÓN TÉCNICA PARA LA FABRICACIÓN Y SUMINISTRO DE GRAPAS NABLA PARA EL EQUIPAMIENTO DE LAS VÍAS.','PMDF-09-VI.8-612000-III-0025-02855-E-00.pdf');</v>
      </c>
    </row>
    <row r="50" spans="1:7" x14ac:dyDescent="0.25">
      <c r="A50" s="107">
        <f t="shared" si="5"/>
        <v>39</v>
      </c>
      <c r="B50" s="107">
        <f t="shared" si="7"/>
        <v>39</v>
      </c>
      <c r="C50" s="180" t="s">
        <v>728</v>
      </c>
      <c r="D50" s="284" t="s">
        <v>728</v>
      </c>
      <c r="E50" s="321" t="s">
        <v>727</v>
      </c>
      <c r="F50" s="36" t="str">
        <f t="shared" si="6"/>
        <v>ESPECIFICACIÓN TÉCNICA PARA EL SUMINISTRO DE SILLAS DE FUNDICIÓN PARA LA SUJECIÓN INDIRECTA DE LAS FIJACIONES ELÁSTICAS.</v>
      </c>
      <c r="G50" s="109" t="str">
        <f t="shared" si="4"/>
        <v>INSERT INTO especificaciones (id, especificacion, descripcion, archivo) VALUES(39, 'PMDF-09-VI.8-612000-III-0026-02856-E-00', 'ESPECIFICACIÓN TÉCNICA PARA EL SUMINISTRO DE SILLAS DE FUNDICIÓN PARA LA SUJECIÓN INDIRECTA DE LAS FIJACIONES ELÁSTICAS.','PMDF-09-VI.8-612000-III-0026-02856-E-00.pdf');</v>
      </c>
    </row>
    <row r="51" spans="1:7" x14ac:dyDescent="0.25">
      <c r="A51" s="107">
        <f t="shared" si="5"/>
        <v>40</v>
      </c>
      <c r="B51" s="107">
        <f t="shared" si="7"/>
        <v>40</v>
      </c>
      <c r="C51" s="180" t="s">
        <v>726</v>
      </c>
      <c r="D51" s="284" t="s">
        <v>726</v>
      </c>
      <c r="E51" s="321" t="s">
        <v>725</v>
      </c>
      <c r="F51" s="36" t="str">
        <f t="shared" si="6"/>
        <v>ESPECIFICACIÓN TÉCNICA PARA EL SUMINISTRO DE PLANCHUELAS AISLANTES ORDINARIAS.</v>
      </c>
      <c r="G51" s="109" t="str">
        <f t="shared" si="4"/>
        <v>INSERT INTO especificaciones (id, especificacion, descripcion, archivo) VALUES(40, 'PMDF-09-VI.8-612000-III-0027-02857-E-00', 'ESPECIFICACIÓN TÉCNICA PARA EL SUMINISTRO DE PLANCHUELAS AISLANTES ORDINARIAS.','PMDF-09-VI.8-612000-III-0027-02857-E-00.pdf');</v>
      </c>
    </row>
    <row r="52" spans="1:7" x14ac:dyDescent="0.25">
      <c r="A52" s="107">
        <f t="shared" si="5"/>
        <v>41</v>
      </c>
      <c r="B52" s="107">
        <f t="shared" si="7"/>
        <v>41</v>
      </c>
      <c r="C52" s="180" t="s">
        <v>724</v>
      </c>
      <c r="D52" s="284" t="s">
        <v>724</v>
      </c>
      <c r="E52" s="321" t="s">
        <v>723</v>
      </c>
      <c r="F52" s="36" t="str">
        <f t="shared" si="6"/>
        <v>ESPECIFICACIÓN TÉCNICA PARA LA FABRICACIÓN Y RECEPCIÓN DEL PEQUEÑO MATERIAL AISLANTE A UTILIZAR EN LAS VÍAS.</v>
      </c>
      <c r="G52" s="109" t="str">
        <f t="shared" si="4"/>
        <v>INSERT INTO especificaciones (id, especificacion, descripcion, archivo) VALUES(41, 'PMDF-09-VI.8-612000-III-0028-02858-E-00', 'ESPECIFICACIÓN TÉCNICA PARA LA FABRICACIÓN Y RECEPCIÓN DEL PEQUEÑO MATERIAL AISLANTE A UTILIZAR EN LAS VÍAS.','PMDF-09-VI.8-612000-III-0028-02858-E-00.pdf');</v>
      </c>
    </row>
    <row r="53" spans="1:7" x14ac:dyDescent="0.25">
      <c r="A53" s="107">
        <f t="shared" si="5"/>
        <v>42</v>
      </c>
      <c r="B53" s="107">
        <f t="shared" si="7"/>
        <v>42</v>
      </c>
      <c r="C53" s="180" t="s">
        <v>722</v>
      </c>
      <c r="D53" s="284" t="s">
        <v>722</v>
      </c>
      <c r="E53" s="321" t="s">
        <v>721</v>
      </c>
      <c r="F53" s="36" t="str">
        <f t="shared" si="6"/>
        <v>ESPECIFICACIÓN TÉCNICA PARA LA FABRICACIÓN Y SUMINISTROS DE VÁSTAGOS DE ANCLAJE DE ACERO.</v>
      </c>
      <c r="G53" s="109" t="str">
        <f t="shared" si="4"/>
        <v>INSERT INTO especificaciones (id, especificacion, descripcion, archivo) VALUES(42, 'PMDF-09-VI.8-612000-III-0029-02859-E-00', 'ESPECIFICACIÓN TÉCNICA PARA LA FABRICACIÓN Y SUMINISTROS DE VÁSTAGOS DE ANCLAJE DE ACERO.','PMDF-09-VI.8-612000-III-0029-02859-E-00.pdf');</v>
      </c>
    </row>
    <row r="54" spans="1:7" x14ac:dyDescent="0.25">
      <c r="A54" s="107">
        <f t="shared" si="5"/>
        <v>43</v>
      </c>
      <c r="B54" s="107">
        <f t="shared" si="7"/>
        <v>43</v>
      </c>
      <c r="C54" s="180" t="s">
        <v>720</v>
      </c>
      <c r="D54" s="284" t="s">
        <v>720</v>
      </c>
      <c r="E54" s="321" t="s">
        <v>719</v>
      </c>
      <c r="F54" s="36" t="str">
        <f t="shared" si="6"/>
        <v>ESPECIFICACIÓN TÉCNICA PARA EL SUMINISTRO DE GRAPAS (SAPOS) Y CUÑAS METÁLICAS PARA EL EQUIPAMIENTO DE LAS VÍAS.</v>
      </c>
      <c r="G54" s="109" t="str">
        <f t="shared" si="4"/>
        <v>INSERT INTO especificaciones (id, especificacion, descripcion, archivo) VALUES(43, 'PMDF-09-VI.8-612000-III-0030-02860-E-00', 'ESPECIFICACIÓN TÉCNICA PARA EL SUMINISTRO DE GRAPAS (SAPOS) Y CUÑAS METÁLICAS PARA EL EQUIPAMIENTO DE LAS VÍAS.','PMDF-09-VI.8-612000-III-0030-02860-E-00.pdf');</v>
      </c>
    </row>
    <row r="55" spans="1:7" x14ac:dyDescent="0.25">
      <c r="A55" s="107">
        <f t="shared" si="5"/>
        <v>44</v>
      </c>
      <c r="B55" s="107">
        <f t="shared" si="7"/>
        <v>44</v>
      </c>
      <c r="C55" s="180" t="s">
        <v>718</v>
      </c>
      <c r="D55" s="284" t="s">
        <v>718</v>
      </c>
      <c r="E55" s="321" t="s">
        <v>717</v>
      </c>
      <c r="F55" s="36" t="str">
        <f t="shared" si="6"/>
        <v>ESPECIFICACIÓN TÉCNICA PARA LA APLICACIÓN DE RECUBRIMIENTOS METÁLICOS PARA LA PROTECCIÓN CONTRA LA CORROSIÓN.</v>
      </c>
      <c r="G55" s="109" t="str">
        <f t="shared" si="4"/>
        <v>INSERT INTO especificaciones (id, especificacion, descripcion, archivo) VALUES(44, 'PMDF-09-VI.8-612000-III-0031-02861-E-00', 'ESPECIFICACIÓN TÉCNICA PARA LA APLICACIÓN DE RECUBRIMIENTOS METÁLICOS PARA LA PROTECCIÓN CONTRA LA CORROSIÓN.','PMDF-09-VI.8-612000-III-0031-02861-E-00.pdf');</v>
      </c>
    </row>
    <row r="56" spans="1:7" x14ac:dyDescent="0.25">
      <c r="A56" s="107">
        <f t="shared" si="5"/>
        <v>45</v>
      </c>
      <c r="B56" s="107">
        <f t="shared" si="7"/>
        <v>45</v>
      </c>
      <c r="C56" s="180" t="s">
        <v>716</v>
      </c>
      <c r="D56" s="284" t="s">
        <v>716</v>
      </c>
      <c r="E56" s="321" t="s">
        <v>715</v>
      </c>
      <c r="F56" s="36" t="str">
        <f t="shared" si="6"/>
        <v>ESPECIFICACIÓN FUNCIONAL PARA LA FABRICACIÓN DE DURMIENTES DE CONCRETO PRESFORZADO MONOBLOQUE PARA RIEL 115 RE.</v>
      </c>
      <c r="G56" s="109" t="str">
        <f t="shared" si="4"/>
        <v>INSERT INTO especificaciones (id, especificacion, descripcion, archivo) VALUES(45, 'PMDF-09-VI.8-612000-III-0032-02862-E-00_APROBADA', 'ESPECIFICACIÓN FUNCIONAL PARA LA FABRICACIÓN DE DURMIENTES DE CONCRETO PRESFORZADO MONOBLOQUE PARA RIEL 115 RE.','PMDF-09-VI.8-612000-III-0032-02862-E-00_APROBADA.pdf');</v>
      </c>
    </row>
    <row r="57" spans="1:7" x14ac:dyDescent="0.25">
      <c r="A57" s="107">
        <f t="shared" si="5"/>
        <v>46</v>
      </c>
      <c r="B57" s="107">
        <f t="shared" si="7"/>
        <v>46</v>
      </c>
      <c r="C57" s="180" t="s">
        <v>714</v>
      </c>
      <c r="D57" s="284" t="s">
        <v>714</v>
      </c>
      <c r="E57" s="321" t="s">
        <v>713</v>
      </c>
      <c r="F57" s="36" t="str">
        <f t="shared" si="6"/>
        <v>ESPECIFICACIÓN TÉCNICA PARA EL SUMINISTRO DE SOPORTES CONTRARIEL 33C1.</v>
      </c>
      <c r="G57" s="109" t="str">
        <f t="shared" si="4"/>
        <v>INSERT INTO especificaciones (id, especificacion, descripcion, archivo) VALUES(46, 'PMDF-09-VI.8-612000-III-0033-02863-E-00', 'ESPECIFICACIÓN TÉCNICA PARA EL SUMINISTRO DE SOPORTES CONTRARIEL 33C1.','PMDF-09-VI.8-612000-III-0033-02863-E-00.pdf');</v>
      </c>
    </row>
    <row r="58" spans="1:7" x14ac:dyDescent="0.25">
      <c r="A58" s="107">
        <f t="shared" si="5"/>
        <v>47</v>
      </c>
      <c r="B58" s="107">
        <f t="shared" si="7"/>
        <v>47</v>
      </c>
      <c r="C58" s="180" t="s">
        <v>712</v>
      </c>
      <c r="D58" s="284" t="s">
        <v>712</v>
      </c>
      <c r="E58" s="321" t="s">
        <v>711</v>
      </c>
      <c r="F58" s="36" t="str">
        <f t="shared" si="6"/>
        <v>ESPECIFICACIÓN TÉCNICA PARA EL SUMINISTRO DE TOPES AISLANTES ESPECÍFICOS DE LAS GRAPAS NABLA.</v>
      </c>
      <c r="G58" s="109" t="str">
        <f t="shared" si="4"/>
        <v>INSERT INTO especificaciones (id, especificacion, descripcion, archivo) VALUES(47, 'PMDF-09-VI.8-612000-III-0034-02864-E-00', 'ESPECIFICACIÓN TÉCNICA PARA EL SUMINISTRO DE TOPES AISLANTES ESPECÍFICOS DE LAS GRAPAS NABLA.','PMDF-09-VI.8-612000-III-0034-02864-E-00.pdf');</v>
      </c>
    </row>
    <row r="59" spans="1:7" x14ac:dyDescent="0.25">
      <c r="A59" s="107">
        <f t="shared" si="5"/>
        <v>48</v>
      </c>
      <c r="B59" s="107">
        <f t="shared" si="7"/>
        <v>48</v>
      </c>
      <c r="C59" s="180" t="s">
        <v>710</v>
      </c>
      <c r="D59" s="284" t="s">
        <v>710</v>
      </c>
      <c r="E59" s="321" t="s">
        <v>709</v>
      </c>
      <c r="F59" s="36" t="str">
        <f t="shared" si="6"/>
        <v>ESPECIFICACIÓN TÉCNICA PARA LA FABRICACIÓN Y RECEPCIÓN DE LAS ARANDELAS PLANAS.</v>
      </c>
      <c r="G59" s="109" t="str">
        <f t="shared" si="4"/>
        <v>INSERT INTO especificaciones (id, especificacion, descripcion, archivo) VALUES(48, 'PMDF-09-VI.8-612000-III-0035-02865-E-00', 'ESPECIFICACIÓN TÉCNICA PARA LA FABRICACIÓN Y RECEPCIÓN DE LAS ARANDELAS PLANAS.','PMDF-09-VI.8-612000-III-0035-02865-E-00.pdf');</v>
      </c>
    </row>
    <row r="60" spans="1:7" x14ac:dyDescent="0.25">
      <c r="A60" s="107">
        <f t="shared" si="5"/>
        <v>49</v>
      </c>
      <c r="B60" s="107">
        <f t="shared" si="7"/>
        <v>49</v>
      </c>
      <c r="C60" s="180" t="s">
        <v>708</v>
      </c>
      <c r="D60" s="284" t="s">
        <v>708</v>
      </c>
      <c r="E60" s="321" t="s">
        <v>707</v>
      </c>
      <c r="F60" s="36" t="str">
        <f t="shared" si="6"/>
        <v>ESPECIFICACIÓN TÉCNICA PARA LA FABRICACIÓN Y RECEPCIÓN DE LAS ARANDELAS DE PRESIÓN.</v>
      </c>
      <c r="G60" s="109" t="str">
        <f t="shared" si="4"/>
        <v>INSERT INTO especificaciones (id, especificacion, descripcion, archivo) VALUES(49, 'PMDF-09-VI.8-612000-III-0036-02866-E-00', 'ESPECIFICACIÓN TÉCNICA PARA LA FABRICACIÓN Y RECEPCIÓN DE LAS ARANDELAS DE PRESIÓN.','PMDF-09-VI.8-612000-III-0036-02866-E-00.pdf');</v>
      </c>
    </row>
    <row r="61" spans="1:7" x14ac:dyDescent="0.25">
      <c r="A61" s="107">
        <f t="shared" si="5"/>
        <v>50</v>
      </c>
      <c r="B61" s="107">
        <f t="shared" si="7"/>
        <v>50</v>
      </c>
      <c r="C61" s="180" t="s">
        <v>706</v>
      </c>
      <c r="D61" s="284" t="s">
        <v>706</v>
      </c>
      <c r="E61" s="321" t="s">
        <v>705</v>
      </c>
      <c r="F61" s="36" t="str">
        <f t="shared" si="6"/>
        <v>ESPECIFICACIÓN TÉCNICA PARA LA FABRICACIÓN Y RECEPCIÓN DE LAS ARANDELAS DE PRESIÓN DE DOBLE ESPIRA.</v>
      </c>
      <c r="G61" s="109" t="str">
        <f t="shared" si="4"/>
        <v>INSERT INTO especificaciones (id, especificacion, descripcion, archivo) VALUES(50, 'PMDF-09-VI.8-612000-III-0037-02867-E-00', 'ESPECIFICACIÓN TÉCNICA PARA LA FABRICACIÓN Y RECEPCIÓN DE LAS ARANDELAS DE PRESIÓN DE DOBLE ESPIRA.','PMDF-09-VI.8-612000-III-0037-02867-E-00.pdf');</v>
      </c>
    </row>
    <row r="62" spans="1:7" x14ac:dyDescent="0.25">
      <c r="A62" s="107">
        <f t="shared" si="5"/>
        <v>51</v>
      </c>
      <c r="B62" s="107">
        <f t="shared" si="7"/>
        <v>51</v>
      </c>
      <c r="C62" s="180" t="s">
        <v>704</v>
      </c>
      <c r="D62" s="284" t="s">
        <v>704</v>
      </c>
      <c r="E62" s="321" t="s">
        <v>703</v>
      </c>
      <c r="F62" s="36" t="str">
        <f t="shared" si="6"/>
        <v>ESPECIFICACIÓN TÉCNICA PARA EL SUMINISTRO DE RESINA "VLS" PARA LA FIJACIÓN DE PERNOS-TIRAFONDO EN DURMIENTES DE CONCRETO.</v>
      </c>
      <c r="G62" s="109" t="str">
        <f t="shared" si="4"/>
        <v>INSERT INTO especificaciones (id, especificacion, descripcion, archivo) VALUES(51, 'PMDF-09-VI.8-612000-III-0040-02868-E-00', 'ESPECIFICACIÓN TÉCNICA PARA EL SUMINISTRO DE RESINA "VLS" PARA LA FIJACIÓN DE PERNOS-TIRAFONDO EN DURMIENTES DE CONCRETO.','PMDF-09-VI.8-612000-III-0040-02868-E-00.pdf');</v>
      </c>
    </row>
    <row r="63" spans="1:7" x14ac:dyDescent="0.25">
      <c r="A63" s="107">
        <f t="shared" si="5"/>
        <v>52</v>
      </c>
      <c r="B63" s="107">
        <f t="shared" si="7"/>
        <v>52</v>
      </c>
      <c r="C63" s="180" t="s">
        <v>702</v>
      </c>
      <c r="D63" s="284" t="s">
        <v>702</v>
      </c>
      <c r="E63" s="321" t="s">
        <v>701</v>
      </c>
      <c r="F63" s="36" t="str">
        <f t="shared" si="6"/>
        <v>ESPECIFICACIÓN TÉCNICA PARA EL SUMINISTRO DE PERNOS TIRAFONDO DE ACERO PARA LA FIJACIÓN DEL RIEL SOBRE DURMIENTES DE CONCRETO.</v>
      </c>
      <c r="G63" s="109" t="str">
        <f t="shared" si="4"/>
        <v>INSERT INTO especificaciones (id, especificacion, descripcion, archivo) VALUES(52, 'PMDF-09-VI.8-612000-III-0041-02869-E-00', 'ESPECIFICACIÓN TÉCNICA PARA EL SUMINISTRO DE PERNOS TIRAFONDO DE ACERO PARA LA FIJACIÓN DEL RIEL SOBRE DURMIENTES DE CONCRETO.','PMDF-09-VI.8-612000-III-0041-02869-E-00.pdf');</v>
      </c>
    </row>
    <row r="64" spans="1:7" x14ac:dyDescent="0.25">
      <c r="A64" s="107">
        <f t="shared" si="5"/>
        <v>53</v>
      </c>
      <c r="B64" s="107">
        <f t="shared" si="7"/>
        <v>53</v>
      </c>
      <c r="C64" s="180" t="s">
        <v>700</v>
      </c>
      <c r="D64" s="284" t="s">
        <v>700</v>
      </c>
      <c r="E64" s="321" t="s">
        <v>699</v>
      </c>
      <c r="F64" s="36" t="str">
        <f t="shared" si="6"/>
        <v>ESPECIFICACIÓN TÉCNICA PARA LA FABRICACIÓN DE LA GUARNICIÓN HELICOIDAL PARA LA FIJACIÓN DE RIEL SOBRE DURMIENTES DE CONCRETO.</v>
      </c>
      <c r="G64" s="109" t="str">
        <f t="shared" si="4"/>
        <v>INSERT INTO especificaciones (id, especificacion, descripcion, archivo) VALUES(53, 'PMDF-09-VI.8-612000-III-0042-02870-E-00', 'ESPECIFICACIÓN TÉCNICA PARA LA FABRICACIÓN DE LA GUARNICIÓN HELICOIDAL PARA LA FIJACIÓN DE RIEL SOBRE DURMIENTES DE CONCRETO.','PMDF-09-VI.8-612000-III-0042-02870-E-00.pdf');</v>
      </c>
    </row>
    <row r="65" spans="1:7" x14ac:dyDescent="0.25">
      <c r="A65" s="107">
        <f t="shared" si="5"/>
        <v>54</v>
      </c>
      <c r="B65" s="107">
        <f t="shared" si="7"/>
        <v>54</v>
      </c>
      <c r="C65" s="180" t="s">
        <v>698</v>
      </c>
      <c r="D65" s="284" t="s">
        <v>698</v>
      </c>
      <c r="E65" s="321" t="s">
        <v>697</v>
      </c>
      <c r="F65" s="36" t="str">
        <f t="shared" si="6"/>
        <v>ESPECIFICACIÓN TÉCNICA PARA EL SUMINISTRO DEL REFUERZO DE LA GRAPA METÁLICA ELÁSTICA "RN".</v>
      </c>
      <c r="G65" s="109" t="str">
        <f t="shared" si="4"/>
        <v>INSERT INTO especificaciones (id, especificacion, descripcion, archivo) VALUES(54, 'PMDF-09-VI.8-612000-III-0043-02871-E-00', 'ESPECIFICACIÓN TÉCNICA PARA EL SUMINISTRO DEL REFUERZO DE LA GRAPA METÁLICA ELÁSTICA "RN".','PMDF-09-VI.8-612000-III-0043-02871-E-00.pdf');</v>
      </c>
    </row>
    <row r="66" spans="1:7" x14ac:dyDescent="0.25">
      <c r="A66" s="107">
        <f t="shared" si="5"/>
        <v>55</v>
      </c>
      <c r="B66" s="107">
        <f t="shared" si="7"/>
        <v>55</v>
      </c>
      <c r="C66" s="180" t="s">
        <v>696</v>
      </c>
      <c r="D66" s="284" t="s">
        <v>696</v>
      </c>
      <c r="E66" s="321" t="s">
        <v>695</v>
      </c>
      <c r="F66" s="36" t="str">
        <f t="shared" si="6"/>
        <v>ESPECIFICACIÓN TÉCNICA PARA EL SUMINISTRO DE DURMIENTES DE MADERA DE AZOBE.</v>
      </c>
      <c r="G66" s="109" t="str">
        <f t="shared" si="4"/>
        <v>INSERT INTO especificaciones (id, especificacion, descripcion, archivo) VALUES(55, 'PMDF-09-VI.8-612000-III-0044-02872-E-00', 'ESPECIFICACIÓN TÉCNICA PARA EL SUMINISTRO DE DURMIENTES DE MADERA DE AZOBE.','PMDF-09-VI.8-612000-III-0044-02872-E-00.pdf');</v>
      </c>
    </row>
    <row r="67" spans="1:7" x14ac:dyDescent="0.25">
      <c r="A67" s="107">
        <f t="shared" si="5"/>
        <v>56</v>
      </c>
      <c r="B67" s="107">
        <f t="shared" si="7"/>
        <v>56</v>
      </c>
      <c r="C67" s="180" t="s">
        <v>694</v>
      </c>
      <c r="D67" s="284" t="s">
        <v>694</v>
      </c>
      <c r="E67" s="321" t="s">
        <v>693</v>
      </c>
      <c r="F67" s="36" t="str">
        <f t="shared" si="6"/>
        <v>ESPECIFICACIÓN TÉCNICA PARA LA FABRICACIÓN Y SUMINISTRO DE TIRAFONDOS "GS" Y DE FUNDAS AISLANTES "GS".</v>
      </c>
      <c r="G67" s="109" t="str">
        <f t="shared" si="4"/>
        <v>INSERT INTO especificaciones (id, especificacion, descripcion, archivo) VALUES(56, 'PMDF-09-VI.8-612000-III-0045-02873-E-00', 'ESPECIFICACIÓN TÉCNICA PARA LA FABRICACIÓN Y SUMINISTRO DE TIRAFONDOS "GS" Y DE FUNDAS AISLANTES "GS".','PMDF-09-VI.8-612000-III-0045-02873-E-00.pdf');</v>
      </c>
    </row>
    <row r="68" spans="1:7" x14ac:dyDescent="0.25">
      <c r="A68" s="107">
        <f t="shared" si="5"/>
        <v>57</v>
      </c>
      <c r="B68" s="107">
        <f t="shared" si="7"/>
        <v>57</v>
      </c>
      <c r="C68" s="180" t="s">
        <v>692</v>
      </c>
      <c r="D68" s="284" t="s">
        <v>692</v>
      </c>
      <c r="E68" s="321" t="s">
        <v>691</v>
      </c>
      <c r="F68" s="36" t="str">
        <f t="shared" si="6"/>
        <v>ESPECIFICACIÓN TÉCNICA PARA LA REPOSICIÓN DE PERNOS TIRAFONDO DAÑADOS DURANTE LA COLOCACIÓN DE LA VÍA, SOBRE DURMIENTES DE CONCRETO.</v>
      </c>
      <c r="G68" s="109" t="str">
        <f t="shared" si="4"/>
        <v>INSERT INTO especificaciones (id, especificacion, descripcion, archivo) VALUES(57, 'PMDF-09-VI.8-612000-III-0046-02874-E-00', 'ESPECIFICACIÓN TÉCNICA PARA LA REPOSICIÓN DE PERNOS TIRAFONDO DAÑADOS DURANTE LA COLOCACIÓN DE LA VÍA, SOBRE DURMIENTES DE CONCRETO.','PMDF-09-VI.8-612000-III-0046-02874-E-00.pdf');</v>
      </c>
    </row>
    <row r="69" spans="1:7" x14ac:dyDescent="0.25">
      <c r="A69" s="107">
        <f t="shared" si="5"/>
        <v>58</v>
      </c>
      <c r="B69" s="107">
        <f t="shared" si="7"/>
        <v>58</v>
      </c>
      <c r="C69" s="180" t="s">
        <v>690</v>
      </c>
      <c r="D69" s="284" t="s">
        <v>690</v>
      </c>
      <c r="E69" s="321" t="s">
        <v>689</v>
      </c>
      <c r="F69" s="36" t="str">
        <f t="shared" si="6"/>
        <v>ESPECIFICACIÓN TÉCNICA PARA EL SUMINISTRO DE PERFILES ISLANTES DE MATERIAL PLÁSTICO "END POST".</v>
      </c>
      <c r="G69" s="109" t="str">
        <f t="shared" si="4"/>
        <v>INSERT INTO especificaciones (id, especificacion, descripcion, archivo) VALUES(58, 'PMDF-09-VI.8-612000-III-0047-02875-E-00', 'ESPECIFICACIÓN TÉCNICA PARA EL SUMINISTRO DE PERFILES ISLANTES DE MATERIAL PLÁSTICO "END POST".','PMDF-09-VI.8-612000-III-0047-02875-E-00.pdf');</v>
      </c>
    </row>
    <row r="70" spans="1:7" x14ac:dyDescent="0.25">
      <c r="A70" s="107">
        <f t="shared" si="5"/>
        <v>59</v>
      </c>
      <c r="B70" s="107">
        <f t="shared" si="7"/>
        <v>59</v>
      </c>
      <c r="C70" s="180" t="s">
        <v>688</v>
      </c>
      <c r="D70" s="284" t="s">
        <v>688</v>
      </c>
      <c r="E70" s="321" t="s">
        <v>687</v>
      </c>
      <c r="F70" s="36" t="str">
        <f t="shared" si="6"/>
        <v>ESPECIFICACIÓN TÉCNICA PARA EL SUMINISTRO DEL PRODUCTO AISLANTE (BITUMINOSO) POR COLAR.</v>
      </c>
      <c r="G70" s="109" t="str">
        <f t="shared" si="4"/>
        <v>INSERT INTO especificaciones (id, especificacion, descripcion, archivo) VALUES(59, 'PMDF-09-VI.8-612000-III-0048-02876-E-00', 'ESPECIFICACIÓN TÉCNICA PARA EL SUMINISTRO DEL PRODUCTO AISLANTE (BITUMINOSO) POR COLAR.','PMDF-09-VI.8-612000-III-0048-02876-E-00.pdf');</v>
      </c>
    </row>
    <row r="71" spans="1:7" x14ac:dyDescent="0.25">
      <c r="A71" s="107">
        <f t="shared" si="5"/>
        <v>60</v>
      </c>
      <c r="B71" s="107">
        <f t="shared" si="7"/>
        <v>60</v>
      </c>
      <c r="C71" s="180" t="s">
        <v>686</v>
      </c>
      <c r="D71" s="284" t="s">
        <v>686</v>
      </c>
      <c r="E71" s="321" t="s">
        <v>685</v>
      </c>
      <c r="F71" s="36" t="str">
        <f t="shared" si="6"/>
        <v>ESPECIFICACIÓN FUNCIONAL PARA EL SUMINISTRO DE LOS TOPES DE SEGURIDAD EN LA VÍA DE PRUEBAS DE LOS TALLERES.</v>
      </c>
      <c r="G71" s="109" t="str">
        <f t="shared" si="4"/>
        <v>INSERT INTO especificaciones (id, especificacion, descripcion, archivo) VALUES(60, 'PMDF-09-VI.8-612000-III-0050-02877-E-00', 'ESPECIFICACIÓN FUNCIONAL PARA EL SUMINISTRO DE LOS TOPES DE SEGURIDAD EN LA VÍA DE PRUEBAS DE LOS TALLERES.','PMDF-09-VI.8-612000-III-0050-02877-E-00.pdf');</v>
      </c>
    </row>
    <row r="72" spans="1:7" s="113" customFormat="1" x14ac:dyDescent="0.25">
      <c r="A72" s="112">
        <f t="shared" si="5"/>
        <v>61</v>
      </c>
      <c r="B72" s="107">
        <f t="shared" si="7"/>
        <v>61</v>
      </c>
      <c r="C72" s="322" t="s">
        <v>1590</v>
      </c>
      <c r="D72" s="325" t="s">
        <v>1590</v>
      </c>
      <c r="E72" s="322" t="s">
        <v>684</v>
      </c>
      <c r="F72" s="323" t="str">
        <f t="shared" si="6"/>
        <v>ESPECIFICACIÓN TÉCNICA PARA LA FABRICACIÓN Y SUMINISTRO DE CALZAS AISLANTES (ZOCLO) UTILIZADAS PARA LA FIJACIÓN DE RIEL EN VÍA SOBRE CONCRETO.</v>
      </c>
      <c r="G72" s="109" t="str">
        <f t="shared" si="4"/>
        <v>INSERT INTO especificaciones (id, especificacion, descripcion, archivo) VALUES(61, 'PMDF-09-VI.8-612000-III-0051-14968-E-00', 'ESPECIFICACIÓN TÉCNICA PARA LA FABRICACIÓN Y SUMINISTRO DE CALZAS AISLANTES (ZOCLO) UTILIZADAS PARA LA FIJACIÓN DE RIEL EN VÍA SOBRE CONCRETO.','PMDF-09-VI.8-612000-III-0051-14968-E-00.pdf');</v>
      </c>
    </row>
    <row r="73" spans="1:7" s="113" customFormat="1" x14ac:dyDescent="0.25">
      <c r="A73" s="112">
        <f t="shared" si="5"/>
        <v>62</v>
      </c>
      <c r="B73" s="107">
        <f t="shared" si="7"/>
        <v>62</v>
      </c>
      <c r="C73" s="322" t="s">
        <v>1591</v>
      </c>
      <c r="D73" s="325" t="s">
        <v>1591</v>
      </c>
      <c r="E73" s="322" t="s">
        <v>683</v>
      </c>
      <c r="F73" s="323" t="str">
        <f t="shared" si="6"/>
        <v xml:space="preserve">ESPECIFICACIÓN TÉCNICA PARA LA EJECUCIÓN DE LA SOLDADURA ELÉCTRICA POR ELECTROFORJA. </v>
      </c>
      <c r="G73" s="109" t="str">
        <f t="shared" si="4"/>
        <v>INSERT INTO especificaciones (id, especificacion, descripcion, archivo) VALUES(62, 'PMDF-09-VI.8-612000-III-0052-02878-E-00', 'ESPECIFICACIÓN TÉCNICA PARA LA EJECUCIÓN DE LA SOLDADURA ELÉCTRICA POR ELECTROFORJA. ','PMDF-09-VI.8-612000-III-0052-02878-E-00.pdf');</v>
      </c>
    </row>
    <row r="74" spans="1:7" s="113" customFormat="1" x14ac:dyDescent="0.25">
      <c r="A74" s="112">
        <f t="shared" si="5"/>
        <v>63</v>
      </c>
      <c r="B74" s="107">
        <f t="shared" si="7"/>
        <v>63</v>
      </c>
      <c r="C74" s="322" t="s">
        <v>1592</v>
      </c>
      <c r="D74" s="325" t="s">
        <v>1592</v>
      </c>
      <c r="E74" s="322" t="s">
        <v>682</v>
      </c>
      <c r="F74" s="323" t="str">
        <f t="shared" si="6"/>
        <v>ESPECIFICACIÓN TÉCNICA PARA EL SUMINISTRO DE BUJES Y ARANDELAS AISLANTES.</v>
      </c>
      <c r="G74" s="109" t="str">
        <f t="shared" si="4"/>
        <v>INSERT INTO especificaciones (id, especificacion, descripcion, archivo) VALUES(63, 'PMDF-09-VI.8-612000-III-0056-14957-E-00', 'ESPECIFICACIÓN TÉCNICA PARA EL SUMINISTRO DE BUJES Y ARANDELAS AISLANTES.','PMDF-09-VI.8-612000-III-0056-14957-E-00.pdf');</v>
      </c>
    </row>
    <row r="77" spans="1:7" x14ac:dyDescent="0.25">
      <c r="A77" s="102"/>
      <c r="B77" s="102"/>
    </row>
    <row r="78" spans="1:7" x14ac:dyDescent="0.25">
      <c r="A78" s="114" t="s">
        <v>1379</v>
      </c>
      <c r="B78" s="114"/>
      <c r="C78" s="115"/>
      <c r="D78" s="281" t="s">
        <v>423</v>
      </c>
      <c r="E78" s="115" t="s">
        <v>425</v>
      </c>
      <c r="F78" s="100" t="s">
        <v>679</v>
      </c>
    </row>
    <row r="79" spans="1:7" x14ac:dyDescent="0.25">
      <c r="A79" s="107">
        <f>+A74+1</f>
        <v>64</v>
      </c>
      <c r="B79" s="107">
        <f>+B74+1</f>
        <v>64</v>
      </c>
      <c r="C79" s="181" t="s">
        <v>639</v>
      </c>
      <c r="D79" s="324" t="s">
        <v>639</v>
      </c>
      <c r="E79" s="181" t="s">
        <v>1380</v>
      </c>
      <c r="F79" s="36" t="str">
        <f t="shared" ref="F79:F89" si="8">UPPER(E79)</f>
        <v>ESPECIFICACION FUNCIONAL PARA EL PROYECTO, DISEÑO ,FABRICACION Y SUMINISTRO DE DURMIENTES BIBLOQUE DE CONCRETO REFORZADO TIPO "O" PARA EL METRO DE LA CIUDAD DE MÉXICO.</v>
      </c>
      <c r="G79" s="109" t="str">
        <f t="shared" ref="G79:G83" si="9">+CONCATENATE("INSERT INTO especificaciones (id, especificacion, descripcion, archivo) VALUES(",B79,", '",D79,"', '",F79,"','",D79,".pdf');")</f>
        <v>INSERT INTO especificaciones (id, especificacion, descripcion, archivo) VALUES(64, 'E.F. 1 Mod. 0', 'ESPECIFICACION FUNCIONAL PARA EL PROYECTO, DISEÑO ,FABRICACION Y SUMINISTRO DE DURMIENTES BIBLOQUE DE CONCRETO REFORZADO TIPO "O" PARA EL METRO DE LA CIUDAD DE MÉXICO.','E.F. 1 Mod. 0.pdf');</v>
      </c>
    </row>
    <row r="80" spans="1:7" x14ac:dyDescent="0.25">
      <c r="A80" s="107">
        <f>A79+1</f>
        <v>65</v>
      </c>
      <c r="B80" s="107">
        <f>+B79+1</f>
        <v>65</v>
      </c>
      <c r="C80" s="181" t="s">
        <v>640</v>
      </c>
      <c r="D80" s="324" t="s">
        <v>640</v>
      </c>
      <c r="E80" s="181" t="s">
        <v>1381</v>
      </c>
      <c r="F80" s="36" t="str">
        <f t="shared" si="8"/>
        <v>ESPECIFICACION FUNCIONAL PARA EL PROYECTO, DISEÑO ,FABRICACION Y SUMINISTRO DE DURMIENTES BIBLOQUE DE CONCRETO REFORZADO TIPO "S" PARA EL METRO DE LA CIUDAD DE MÉXICO.</v>
      </c>
      <c r="G80" s="109" t="str">
        <f t="shared" si="9"/>
        <v>INSERT INTO especificaciones (id, especificacion, descripcion, archivo) VALUES(65, 'E.F. 2 Mod. 0', 'ESPECIFICACION FUNCIONAL PARA EL PROYECTO, DISEÑO ,FABRICACION Y SUMINISTRO DE DURMIENTES BIBLOQUE DE CONCRETO REFORZADO TIPO "S" PARA EL METRO DE LA CIUDAD DE MÉXICO.','E.F. 2 Mod. 0.pdf');</v>
      </c>
    </row>
    <row r="81" spans="1:7" x14ac:dyDescent="0.25">
      <c r="A81" s="107">
        <f t="shared" ref="A81:A89" si="10">A80+1</f>
        <v>66</v>
      </c>
      <c r="B81" s="107">
        <f t="shared" ref="B81:B83" si="11">+B80+1</f>
        <v>66</v>
      </c>
      <c r="C81" s="181" t="s">
        <v>634</v>
      </c>
      <c r="D81" s="324" t="s">
        <v>634</v>
      </c>
      <c r="E81" s="181" t="s">
        <v>1382</v>
      </c>
      <c r="F81" s="36" t="str">
        <f t="shared" si="8"/>
        <v>ESPECIFICACION FUNCIONAL PARA EL PROYECTO, DISEÑO ,FABRICACION Y SUMINISTRO DE DURMIENTES MONOBLOQUE DE CONCRETO REFORZADO TIPO "S" PARA EL METRO DE LA CIUDAD DE MÉXICO.</v>
      </c>
      <c r="G81" s="109" t="str">
        <f t="shared" si="9"/>
        <v>INSERT INTO especificaciones (id, especificacion, descripcion, archivo) VALUES(66, 'E.F. 5 Mod. 0', 'ESPECIFICACION FUNCIONAL PARA EL PROYECTO, DISEÑO ,FABRICACION Y SUMINISTRO DE DURMIENTES MONOBLOQUE DE CONCRETO REFORZADO TIPO "S" PARA EL METRO DE LA CIUDAD DE MÉXICO.','E.F. 5 Mod. 0.pdf');</v>
      </c>
    </row>
    <row r="82" spans="1:7" x14ac:dyDescent="0.25">
      <c r="A82" s="107">
        <f t="shared" si="10"/>
        <v>67</v>
      </c>
      <c r="B82" s="107">
        <f t="shared" si="11"/>
        <v>67</v>
      </c>
      <c r="C82" s="181" t="s">
        <v>636</v>
      </c>
      <c r="D82" s="324" t="s">
        <v>636</v>
      </c>
      <c r="E82" s="181" t="s">
        <v>1383</v>
      </c>
      <c r="F82" s="36" t="str">
        <f t="shared" si="8"/>
        <v>ESPECIFICACION FUNCIONAL PARA EL PROYECTO, DISEÑO ,FABRICACION Y SUMINISTRO DE DURMIENTES MONOBLOQUE DE CONCRETO REFORZADO TIPO "SO" PARA EL METRO DE LA CIUDAD DE MÉXICO.</v>
      </c>
      <c r="G82" s="109" t="str">
        <f t="shared" si="9"/>
        <v>INSERT INTO especificaciones (id, especificacion, descripcion, archivo) VALUES(67, 'E.F. 6 Mod. 0', 'ESPECIFICACION FUNCIONAL PARA EL PROYECTO, DISEÑO ,FABRICACION Y SUMINISTRO DE DURMIENTES MONOBLOQUE DE CONCRETO REFORZADO TIPO "SO" PARA EL METRO DE LA CIUDAD DE MÉXICO.','E.F. 6 Mod. 0.pdf');</v>
      </c>
    </row>
    <row r="83" spans="1:7" x14ac:dyDescent="0.25">
      <c r="A83" s="175"/>
      <c r="B83" s="107">
        <f t="shared" si="11"/>
        <v>68</v>
      </c>
      <c r="C83" s="181" t="s">
        <v>1633</v>
      </c>
      <c r="D83" s="324" t="s">
        <v>1633</v>
      </c>
      <c r="E83" s="181" t="s">
        <v>1632</v>
      </c>
      <c r="F83" s="36" t="str">
        <f t="shared" si="8"/>
        <v>ESPECIFICACIÓN TÉCNICA PARA EL SUMINISTRO DE AISLADORES SOPORTES DE BARRA GUÍA.</v>
      </c>
      <c r="G83" s="109" t="str">
        <f t="shared" si="9"/>
        <v>INSERT INTO especificaciones (id, especificacion, descripcion, archivo) VALUES(68, 'E.T. 14C', 'ESPECIFICACIÓN TÉCNICA PARA EL SUMINISTRO DE AISLADORES SOPORTES DE BARRA GUÍA.','E.T. 14C.pdf');</v>
      </c>
    </row>
    <row r="84" spans="1:7" x14ac:dyDescent="0.25">
      <c r="A84" s="107">
        <f>A82+1</f>
        <v>68</v>
      </c>
      <c r="B84" s="134"/>
      <c r="C84" s="181" t="s">
        <v>669</v>
      </c>
      <c r="D84" s="324" t="s">
        <v>669</v>
      </c>
      <c r="E84" s="181" t="s">
        <v>1384</v>
      </c>
      <c r="F84" s="36" t="str">
        <f t="shared" si="8"/>
        <v>ESPECIFICACION TECNICA PARA EL SUMINISTRO DE BALASTO</v>
      </c>
      <c r="G84" s="137"/>
    </row>
    <row r="85" spans="1:7" x14ac:dyDescent="0.25">
      <c r="A85" s="107">
        <f t="shared" si="10"/>
        <v>69</v>
      </c>
      <c r="B85" s="134"/>
      <c r="C85" s="181" t="s">
        <v>667</v>
      </c>
      <c r="D85" s="324" t="s">
        <v>667</v>
      </c>
      <c r="E85" s="181" t="s">
        <v>1385</v>
      </c>
      <c r="F85" s="36" t="str">
        <f t="shared" si="8"/>
        <v>ESPECIFICACION TECNICA PARA EL SUMINISTRO DE JUNTAS AISLANTES PEGADAS (JIC)</v>
      </c>
      <c r="G85" s="137"/>
    </row>
    <row r="86" spans="1:7" x14ac:dyDescent="0.25">
      <c r="A86" s="107">
        <f t="shared" si="10"/>
        <v>70</v>
      </c>
      <c r="B86" s="134"/>
      <c r="C86" s="181" t="s">
        <v>663</v>
      </c>
      <c r="D86" s="324" t="s">
        <v>663</v>
      </c>
      <c r="E86" s="181" t="s">
        <v>1386</v>
      </c>
      <c r="F86" s="36" t="str">
        <f t="shared" si="8"/>
        <v>CONSIGNA DE MANTENIMIENTO RELATIVA A LOS APARATOS DE DILATACION PARA VIA ARMADA DE LARGOS RIELES SOLDADOS (LR´S)</v>
      </c>
      <c r="G86" s="137"/>
    </row>
    <row r="87" spans="1:7" x14ac:dyDescent="0.25">
      <c r="A87" s="107">
        <f t="shared" si="10"/>
        <v>71</v>
      </c>
      <c r="B87" s="107">
        <f>+B83+1</f>
        <v>69</v>
      </c>
      <c r="C87" s="181" t="s">
        <v>659</v>
      </c>
      <c r="D87" s="324" t="s">
        <v>659</v>
      </c>
      <c r="E87" s="181" t="s">
        <v>1387</v>
      </c>
      <c r="F87" s="36" t="str">
        <f t="shared" si="8"/>
        <v>ESPECIFICACION FUNCIONAL PARA LA FABRICACION DE DURMIENTES DE CONCRETO PRESFORZADO TIPO MONOBLOQUE PARA EQUIPAR LAS VIAS DEL METRO RODADA METALICA DE LA CIUDAD DE MÉXICO.</v>
      </c>
      <c r="G87" s="109" t="str">
        <f t="shared" ref="G87:G150" si="12">+CONCATENATE("INSERT INTO especificaciones (id, especificacion, descripcion, archivo) VALUES(",B87,", '",D87,"', '",F87,"','",D87,".pdf');")</f>
        <v>INSERT INTO especificaciones (id, especificacion, descripcion, archivo) VALUES(69, 'E.T. 32 Mod. 1', 'ESPECIFICACION FUNCIONAL PARA LA FABRICACION DE DURMIENTES DE CONCRETO PRESFORZADO TIPO MONOBLOQUE PARA EQUIPAR LAS VIAS DEL METRO RODADA METALICA DE LA CIUDAD DE MÉXICO.','E.T. 32 Mod. 1.pdf');</v>
      </c>
    </row>
    <row r="88" spans="1:7" x14ac:dyDescent="0.25">
      <c r="A88" s="107">
        <f t="shared" si="10"/>
        <v>72</v>
      </c>
      <c r="B88" s="134"/>
      <c r="C88" s="181" t="s">
        <v>649</v>
      </c>
      <c r="D88" s="324" t="s">
        <v>649</v>
      </c>
      <c r="E88" s="181" t="s">
        <v>1388</v>
      </c>
      <c r="F88" s="36" t="str">
        <f t="shared" si="8"/>
        <v>ESPECIFICACION TECNICA PARA EL SUMINISTRO DE DURMIENTES DE MADERA DE AZOBE PARA EL METRO CON RODAMIENTO METALICO DE LA CIUDAD DE MÉXICO.</v>
      </c>
      <c r="G88" s="137"/>
    </row>
    <row r="89" spans="1:7" x14ac:dyDescent="0.25">
      <c r="A89" s="107">
        <f t="shared" si="10"/>
        <v>73</v>
      </c>
      <c r="B89" s="107">
        <f>+B87+1</f>
        <v>70</v>
      </c>
      <c r="C89" s="181" t="s">
        <v>1389</v>
      </c>
      <c r="D89" s="324" t="s">
        <v>1389</v>
      </c>
      <c r="E89" s="181" t="s">
        <v>1390</v>
      </c>
      <c r="F89" s="36" t="str">
        <f t="shared" si="8"/>
        <v>ESPECIFICACION TECNICA PARA LA REALINEACIÓN Y RENIVELACION DE VIAS DEL SISTEMA DE TRANSPORTE COLECTIVO DE LA CIUDAD DE MÉXICO. LÍNEA "8"</v>
      </c>
      <c r="G89" s="109" t="str">
        <f t="shared" si="12"/>
        <v>INSERT INTO especificaciones (id, especificacion, descripcion, archivo) VALUES(70, 'E.T. 77 Mod. C', 'ESPECIFICACION TECNICA PARA LA REALINEACIÓN Y RENIVELACION DE VIAS DEL SISTEMA DE TRANSPORTE COLECTIVO DE LA CIUDAD DE MÉXICO. LÍNEA "8"','E.T. 77 Mod. C.pdf');</v>
      </c>
    </row>
    <row r="93" spans="1:7" x14ac:dyDescent="0.25">
      <c r="A93" s="102"/>
      <c r="B93" s="102"/>
    </row>
    <row r="94" spans="1:7" x14ac:dyDescent="0.25">
      <c r="A94" s="117" t="s">
        <v>1391</v>
      </c>
      <c r="B94" s="118"/>
      <c r="C94" s="118"/>
      <c r="D94" s="278" t="s">
        <v>423</v>
      </c>
      <c r="E94" s="119" t="s">
        <v>425</v>
      </c>
    </row>
    <row r="95" spans="1:7" x14ac:dyDescent="0.25">
      <c r="A95" s="107">
        <f>+A89+1</f>
        <v>74</v>
      </c>
      <c r="B95" s="107">
        <f>+B89+1</f>
        <v>71</v>
      </c>
      <c r="C95" s="108" t="s">
        <v>632</v>
      </c>
      <c r="D95" s="284" t="s">
        <v>632</v>
      </c>
      <c r="E95" s="121" t="s">
        <v>1392</v>
      </c>
      <c r="F95" s="36" t="str">
        <f t="shared" ref="F95" si="13">UPPER(E95)</f>
        <v xml:space="preserve">ESPECIFICACIÓN FUNCIONAL PARA EL PROYECTO, DISEÑO, FABRICACIÓN Y SUMINISTRO DE DURMIENTES BIBLOQUE DE CONCRETO REFORZADO TIPO "SO" PARA EL METRO DE LA CIUDAD DE MÉXICO. </v>
      </c>
      <c r="G95" s="109" t="str">
        <f t="shared" si="12"/>
        <v>INSERT INTO especificaciones (id, especificacion, descripcion, archivo) VALUES(71, 'EF 03', 'ESPECIFICACIÓN FUNCIONAL PARA EL PROYECTO, DISEÑO, FABRICACIÓN Y SUMINISTRO DE DURMIENTES BIBLOQUE DE CONCRETO REFORZADO TIPO "SO" PARA EL METRO DE LA CIUDAD DE MÉXICO. ','EF 03.pdf');</v>
      </c>
    </row>
    <row r="96" spans="1:7" x14ac:dyDescent="0.25">
      <c r="A96" s="107">
        <f>+A95+1</f>
        <v>75</v>
      </c>
      <c r="B96" s="107">
        <f>+B95+1</f>
        <v>72</v>
      </c>
      <c r="C96" s="108" t="s">
        <v>1393</v>
      </c>
      <c r="D96" s="284" t="s">
        <v>1393</v>
      </c>
      <c r="E96" s="121" t="s">
        <v>1394</v>
      </c>
      <c r="F96" s="36" t="str">
        <f t="shared" ref="F96:F159" si="14">UPPER(E96)</f>
        <v>INSTRUCCIÓN TÉCNICA RELATIVA A LAS OPERACIONES DE SEGUIMIENTO DE LA NIVELACIÓN DE LAS VÍAS INSTALADAS SOBRE CONCRETO DEL TRAMO ELEVADO DE LA LÍNEA "B" DEL METRO DE LA CIUDAD DE MÉXICO.</v>
      </c>
      <c r="G96" s="109" t="str">
        <f t="shared" si="12"/>
        <v>INSERT INTO especificaciones (id, especificacion, descripcion, archivo) VALUES(72, 'EF 81C', 'INSTRUCCIÓN TÉCNICA RELATIVA A LAS OPERACIONES DE SEGUIMIENTO DE LA NIVELACIÓN DE LAS VÍAS INSTALADAS SOBRE CONCRETO DEL TRAMO ELEVADO DE LA LÍNEA "B" DEL METRO DE LA CIUDAD DE MÉXICO.','EF 81C.pdf');</v>
      </c>
    </row>
    <row r="97" spans="1:7" x14ac:dyDescent="0.25">
      <c r="A97" s="107">
        <f t="shared" ref="A97:B160" si="15">+A96+1</f>
        <v>76</v>
      </c>
      <c r="B97" s="107">
        <f t="shared" si="15"/>
        <v>73</v>
      </c>
      <c r="C97" s="108" t="s">
        <v>1395</v>
      </c>
      <c r="D97" s="284" t="s">
        <v>1395</v>
      </c>
      <c r="E97" s="121" t="s">
        <v>1396</v>
      </c>
      <c r="F97" s="36" t="str">
        <f t="shared" si="14"/>
        <v xml:space="preserve">ESPECIFICACIÓN TÉCNICA PARA EL SUMINISTRO DE PIEZAS MOLDEADAS DE ACERO AL MANGANESO PARA APARATOS DE VÍA. </v>
      </c>
      <c r="G97" s="109" t="str">
        <f t="shared" si="12"/>
        <v>INSERT INTO especificaciones (id, especificacion, descripcion, archivo) VALUES(73, 'ET 01A', 'ESPECIFICACIÓN TÉCNICA PARA EL SUMINISTRO DE PIEZAS MOLDEADAS DE ACERO AL MANGANESO PARA APARATOS DE VÍA. ','ET 01A.pdf');</v>
      </c>
    </row>
    <row r="98" spans="1:7" x14ac:dyDescent="0.25">
      <c r="A98" s="107">
        <f t="shared" si="15"/>
        <v>77</v>
      </c>
      <c r="B98" s="107">
        <f t="shared" si="15"/>
        <v>74</v>
      </c>
      <c r="C98" s="108" t="s">
        <v>641</v>
      </c>
      <c r="D98" s="284" t="s">
        <v>641</v>
      </c>
      <c r="E98" s="121" t="s">
        <v>1397</v>
      </c>
      <c r="F98" s="36" t="str">
        <f t="shared" si="14"/>
        <v>ESPECIFICACIÓN TÉCNICA PARA EL SUMINISTRO DE PIEZAS MOLDEADAS EN ACERO AL MANGANESO PARA APARATOS DE VÍA.</v>
      </c>
      <c r="G98" s="109" t="str">
        <f t="shared" si="12"/>
        <v>INSERT INTO especificaciones (id, especificacion, descripcion, archivo) VALUES(74, 'ET 01C', 'ESPECIFICACIÓN TÉCNICA PARA EL SUMINISTRO DE PIEZAS MOLDEADAS EN ACERO AL MANGANESO PARA APARATOS DE VÍA.','ET 01C.pdf');</v>
      </c>
    </row>
    <row r="99" spans="1:7" x14ac:dyDescent="0.25">
      <c r="A99" s="107">
        <f t="shared" si="15"/>
        <v>78</v>
      </c>
      <c r="B99" s="107">
        <f t="shared" si="15"/>
        <v>75</v>
      </c>
      <c r="C99" s="108" t="s">
        <v>1398</v>
      </c>
      <c r="D99" s="284" t="s">
        <v>1398</v>
      </c>
      <c r="E99" s="121" t="s">
        <v>1399</v>
      </c>
      <c r="F99" s="36" t="str">
        <f t="shared" si="14"/>
        <v xml:space="preserve">ESPECIFICACIÓN TÉCNICA PARA EL SUMINISTRO DE RIELES DE ÁCERO NO TRATADO. </v>
      </c>
      <c r="G99" s="109" t="str">
        <f t="shared" si="12"/>
        <v>INSERT INTO especificaciones (id, especificacion, descripcion, archivo) VALUES(75, 'ET 02A', 'ESPECIFICACIÓN TÉCNICA PARA EL SUMINISTRO DE RIELES DE ÁCERO NO TRATADO. ','ET 02A.pdf');</v>
      </c>
    </row>
    <row r="100" spans="1:7" x14ac:dyDescent="0.25">
      <c r="A100" s="107">
        <f t="shared" si="15"/>
        <v>79</v>
      </c>
      <c r="B100" s="107">
        <f t="shared" si="15"/>
        <v>76</v>
      </c>
      <c r="C100" s="108" t="s">
        <v>642</v>
      </c>
      <c r="D100" s="284" t="s">
        <v>642</v>
      </c>
      <c r="E100" s="121" t="s">
        <v>1400</v>
      </c>
      <c r="F100" s="36" t="str">
        <f t="shared" si="14"/>
        <v>ESPECIFICACIÓN TÉCNICA PARA SUMINISTRO DE RIELES EN ACERO NO TRATADO.</v>
      </c>
      <c r="G100" s="109" t="str">
        <f t="shared" si="12"/>
        <v>INSERT INTO especificaciones (id, especificacion, descripcion, archivo) VALUES(76, 'ET 02C', 'ESPECIFICACIÓN TÉCNICA PARA SUMINISTRO DE RIELES EN ACERO NO TRATADO.','ET 02C.pdf');</v>
      </c>
    </row>
    <row r="101" spans="1:7" x14ac:dyDescent="0.25">
      <c r="A101" s="107">
        <f t="shared" si="15"/>
        <v>80</v>
      </c>
      <c r="B101" s="107">
        <f t="shared" si="15"/>
        <v>77</v>
      </c>
      <c r="C101" s="108" t="s">
        <v>1401</v>
      </c>
      <c r="D101" s="284" t="s">
        <v>1401</v>
      </c>
      <c r="E101" s="121" t="s">
        <v>1402</v>
      </c>
      <c r="F101" s="36" t="str">
        <f t="shared" si="14"/>
        <v>ESPECIFICACIÓN TÉCNICA PARA EL SUMINISTRO DE PIEZAS MOLDEADAS DE ACERO NO ALEADO</v>
      </c>
      <c r="G101" s="109" t="str">
        <f t="shared" si="12"/>
        <v>INSERT INTO especificaciones (id, especificacion, descripcion, archivo) VALUES(77, 'ET 03C', 'ESPECIFICACIÓN TÉCNICA PARA EL SUMINISTRO DE PIEZAS MOLDEADAS DE ACERO NO ALEADO','ET 03C.pdf');</v>
      </c>
    </row>
    <row r="102" spans="1:7" x14ac:dyDescent="0.25">
      <c r="A102" s="107">
        <f t="shared" si="15"/>
        <v>81</v>
      </c>
      <c r="B102" s="107">
        <f t="shared" si="15"/>
        <v>78</v>
      </c>
      <c r="C102" s="108" t="s">
        <v>1403</v>
      </c>
      <c r="D102" s="284" t="s">
        <v>1403</v>
      </c>
      <c r="E102" s="121" t="s">
        <v>1404</v>
      </c>
      <c r="F102" s="36" t="str">
        <f t="shared" si="14"/>
        <v xml:space="preserve">ESPECIFICACIÓN TÉCNICA PARA EL SUMINISTRO DE DURMIENTES Y PIEZAS DE MADERA PARA LOS APARATOS DE VÍA.  </v>
      </c>
      <c r="G102" s="109" t="str">
        <f t="shared" si="12"/>
        <v>INSERT INTO especificaciones (id, especificacion, descripcion, archivo) VALUES(78, 'ET 04', 'ESPECIFICACIÓN TÉCNICA PARA EL SUMINISTRO DE DURMIENTES Y PIEZAS DE MADERA PARA LOS APARATOS DE VÍA.  ','ET 04.pdf');</v>
      </c>
    </row>
    <row r="103" spans="1:7" x14ac:dyDescent="0.25">
      <c r="A103" s="107">
        <f t="shared" si="15"/>
        <v>82</v>
      </c>
      <c r="B103" s="107">
        <f t="shared" si="15"/>
        <v>79</v>
      </c>
      <c r="C103" s="108" t="s">
        <v>1405</v>
      </c>
      <c r="D103" s="284" t="s">
        <v>1405</v>
      </c>
      <c r="E103" s="121" t="s">
        <v>1406</v>
      </c>
      <c r="F103" s="36" t="str">
        <f t="shared" si="14"/>
        <v xml:space="preserve">ESPECIFICACIÓN TÉCNICA PARA LA FABRICACIÓN Y RECEPCIÓN DE LOS APARATOS DE VÍA PARA RODAMIENTO FÉRREO COMPLETOS Y SUS REFACCIONES. </v>
      </c>
      <c r="G103" s="109" t="str">
        <f t="shared" si="12"/>
        <v>INSERT INTO especificaciones (id, especificacion, descripcion, archivo) VALUES(79, 'ET 04C', 'ESPECIFICACIÓN TÉCNICA PARA LA FABRICACIÓN Y RECEPCIÓN DE LOS APARATOS DE VÍA PARA RODAMIENTO FÉRREO COMPLETOS Y SUS REFACCIONES. ','ET 04C.pdf');</v>
      </c>
    </row>
    <row r="104" spans="1:7" x14ac:dyDescent="0.25">
      <c r="A104" s="107">
        <f t="shared" si="15"/>
        <v>83</v>
      </c>
      <c r="B104" s="107">
        <f t="shared" si="15"/>
        <v>80</v>
      </c>
      <c r="C104" s="108" t="s">
        <v>1407</v>
      </c>
      <c r="D104" s="284" t="s">
        <v>1407</v>
      </c>
      <c r="E104" s="121" t="s">
        <v>1408</v>
      </c>
      <c r="F104" s="36" t="str">
        <f t="shared" si="14"/>
        <v xml:space="preserve">ESPECIFICACIÓN TÉCNICA PARA EL SUMINISTRO DE PLANCHUELAS METÁLICAS PARA RIELES Y PISTAS. </v>
      </c>
      <c r="G104" s="109" t="str">
        <f t="shared" si="12"/>
        <v>INSERT INTO especificaciones (id, especificacion, descripcion, archivo) VALUES(80, 'ET 05A', 'ESPECIFICACIÓN TÉCNICA PARA EL SUMINISTRO DE PLANCHUELAS METÁLICAS PARA RIELES Y PISTAS. ','ET 05A.pdf');</v>
      </c>
    </row>
    <row r="105" spans="1:7" x14ac:dyDescent="0.25">
      <c r="A105" s="107">
        <f t="shared" si="15"/>
        <v>84</v>
      </c>
      <c r="B105" s="107">
        <f t="shared" si="15"/>
        <v>81</v>
      </c>
      <c r="C105" s="108" t="s">
        <v>1409</v>
      </c>
      <c r="D105" s="284" t="s">
        <v>1409</v>
      </c>
      <c r="E105" s="121" t="s">
        <v>1410</v>
      </c>
      <c r="F105" s="36" t="str">
        <f t="shared" si="14"/>
        <v xml:space="preserve">ESPECIFICACIÓN TÉCNICA PARA EL SUMINISTRO DE PLANCHUELAS METÁLICAS. </v>
      </c>
      <c r="G105" s="109" t="str">
        <f t="shared" si="12"/>
        <v>INSERT INTO especificaciones (id, especificacion, descripcion, archivo) VALUES(81, 'ET 05C', 'ESPECIFICACIÓN TÉCNICA PARA EL SUMINISTRO DE PLANCHUELAS METÁLICAS. ','ET 05C.pdf');</v>
      </c>
    </row>
    <row r="106" spans="1:7" x14ac:dyDescent="0.25">
      <c r="A106" s="107">
        <f t="shared" si="15"/>
        <v>85</v>
      </c>
      <c r="B106" s="107">
        <f t="shared" si="15"/>
        <v>82</v>
      </c>
      <c r="C106" s="108" t="s">
        <v>1411</v>
      </c>
      <c r="D106" s="284" t="s">
        <v>1411</v>
      </c>
      <c r="E106" s="121" t="s">
        <v>1412</v>
      </c>
      <c r="F106" s="36" t="str">
        <f t="shared" si="14"/>
        <v>ESPECIFICACIÓN TÉCNICA PARA EL SUMINISTRO DE TORNILLOS Y TUERCAS DE ACERO PARA VÍA.</v>
      </c>
      <c r="G106" s="109" t="str">
        <f t="shared" si="12"/>
        <v>INSERT INTO especificaciones (id, especificacion, descripcion, archivo) VALUES(82, 'ET 06B', 'ESPECIFICACIÓN TÉCNICA PARA EL SUMINISTRO DE TORNILLOS Y TUERCAS DE ACERO PARA VÍA.','ET 06B.pdf');</v>
      </c>
    </row>
    <row r="107" spans="1:7" x14ac:dyDescent="0.25">
      <c r="A107" s="107">
        <f t="shared" si="15"/>
        <v>86</v>
      </c>
      <c r="B107" s="107">
        <f t="shared" si="15"/>
        <v>83</v>
      </c>
      <c r="C107" s="108" t="s">
        <v>1413</v>
      </c>
      <c r="D107" s="284" t="s">
        <v>1413</v>
      </c>
      <c r="E107" s="121" t="s">
        <v>1414</v>
      </c>
      <c r="F107" s="36" t="str">
        <f t="shared" si="14"/>
        <v>ESPECIFICACIÓN PARA EL SUMINISTRO DE TORNILLOS Y TUERCAS DE ACERO PARA PLANCHUELAS.</v>
      </c>
      <c r="G107" s="109" t="str">
        <f t="shared" si="12"/>
        <v>INSERT INTO especificaciones (id, especificacion, descripcion, archivo) VALUES(83, 'ET 06C', 'ESPECIFICACIÓN PARA EL SUMINISTRO DE TORNILLOS Y TUERCAS DE ACERO PARA PLANCHUELAS.','ET 06C.pdf');</v>
      </c>
    </row>
    <row r="108" spans="1:7" x14ac:dyDescent="0.25">
      <c r="A108" s="107">
        <f t="shared" si="15"/>
        <v>87</v>
      </c>
      <c r="B108" s="107">
        <f t="shared" si="15"/>
        <v>84</v>
      </c>
      <c r="C108" s="108" t="s">
        <v>1415</v>
      </c>
      <c r="D108" s="284" t="s">
        <v>1415</v>
      </c>
      <c r="E108" s="121" t="s">
        <v>1416</v>
      </c>
      <c r="F108" s="36" t="str">
        <f t="shared" si="14"/>
        <v xml:space="preserve">ESPECIFICACIÓN TÉCNICA PARA EL SUMINISTRO DE PEQUEÑO MATERIAL AISLANTE PARA VÍA Y APARATOS DE VÍA.  </v>
      </c>
      <c r="G108" s="109" t="str">
        <f t="shared" si="12"/>
        <v>INSERT INTO especificaciones (id, especificacion, descripcion, archivo) VALUES(84, 'ET 07A', 'ESPECIFICACIÓN TÉCNICA PARA EL SUMINISTRO DE PEQUEÑO MATERIAL AISLANTE PARA VÍA Y APARATOS DE VÍA.  ','ET 07A.pdf');</v>
      </c>
    </row>
    <row r="109" spans="1:7" x14ac:dyDescent="0.25">
      <c r="A109" s="107">
        <f t="shared" si="15"/>
        <v>88</v>
      </c>
      <c r="B109" s="107">
        <f t="shared" si="15"/>
        <v>85</v>
      </c>
      <c r="C109" s="108" t="s">
        <v>1417</v>
      </c>
      <c r="D109" s="284" t="s">
        <v>1417</v>
      </c>
      <c r="E109" s="121" t="s">
        <v>1418</v>
      </c>
      <c r="F109" s="36" t="str">
        <f t="shared" si="14"/>
        <v>ESPECIFICACIÓN TÉCNICA PARA EL SUMINISTRO DE PEQUEÑO MATERIAL AISLANTE.</v>
      </c>
      <c r="G109" s="109" t="str">
        <f t="shared" si="12"/>
        <v>INSERT INTO especificaciones (id, especificacion, descripcion, archivo) VALUES(85, 'ET 07C', 'ESPECIFICACIÓN TÉCNICA PARA EL SUMINISTRO DE PEQUEÑO MATERIAL AISLANTE.','ET 07C.pdf');</v>
      </c>
    </row>
    <row r="110" spans="1:7" x14ac:dyDescent="0.25">
      <c r="A110" s="107">
        <f t="shared" si="15"/>
        <v>89</v>
      </c>
      <c r="B110" s="107">
        <f t="shared" si="15"/>
        <v>86</v>
      </c>
      <c r="C110" s="108" t="s">
        <v>1419</v>
      </c>
      <c r="D110" s="284" t="s">
        <v>1419</v>
      </c>
      <c r="E110" s="121" t="s">
        <v>1420</v>
      </c>
      <c r="F110" s="36" t="str">
        <f t="shared" si="14"/>
        <v>ESPECIFICACIÓN TÉCNICA PARA EL SUMINISTRO DE TIRAFONDOS.</v>
      </c>
      <c r="G110" s="109" t="str">
        <f t="shared" si="12"/>
        <v>INSERT INTO especificaciones (id, especificacion, descripcion, archivo) VALUES(86, 'ET 08A', 'ESPECIFICACIÓN TÉCNICA PARA EL SUMINISTRO DE TIRAFONDOS.','ET 08A.pdf');</v>
      </c>
    </row>
    <row r="111" spans="1:7" x14ac:dyDescent="0.25">
      <c r="A111" s="107">
        <f t="shared" si="15"/>
        <v>90</v>
      </c>
      <c r="B111" s="107">
        <f t="shared" si="15"/>
        <v>87</v>
      </c>
      <c r="C111" s="108" t="s">
        <v>1421</v>
      </c>
      <c r="D111" s="284" t="s">
        <v>1562</v>
      </c>
      <c r="E111" s="121" t="s">
        <v>1420</v>
      </c>
      <c r="F111" s="36" t="str">
        <f t="shared" si="14"/>
        <v>ESPECIFICACIÓN TÉCNICA PARA EL SUMINISTRO DE TIRAFONDOS.</v>
      </c>
      <c r="G111" s="109" t="str">
        <f t="shared" si="12"/>
        <v>INSERT INTO especificaciones (id, especificacion, descripcion, archivo) VALUES(87, 'ET 08C (2)', 'ESPECIFICACIÓN TÉCNICA PARA EL SUMINISTRO DE TIRAFONDOS.','ET 08C (2).pdf');</v>
      </c>
    </row>
    <row r="112" spans="1:7" x14ac:dyDescent="0.25">
      <c r="A112" s="107">
        <f t="shared" si="15"/>
        <v>91</v>
      </c>
      <c r="B112" s="134"/>
      <c r="C112" s="108" t="s">
        <v>1422</v>
      </c>
      <c r="D112" s="284" t="s">
        <v>1422</v>
      </c>
      <c r="E112" s="121" t="s">
        <v>1423</v>
      </c>
      <c r="F112" s="36" t="str">
        <f t="shared" si="14"/>
        <v>INSTALACIÓN DE LAS VÍAS PARA LA CIRCULACIÓN DEL MATERIAL RODANTE SOBRE NEUMÁTICOS. ESPECIFICACIÓN TÉCNICA NO. 8 C PARA EL SUMINISTRO DE TIRAFONDOS.</v>
      </c>
      <c r="G112" s="137"/>
    </row>
    <row r="113" spans="1:7" x14ac:dyDescent="0.25">
      <c r="A113" s="107">
        <f t="shared" si="15"/>
        <v>92</v>
      </c>
      <c r="B113" s="107">
        <f>+B111+1</f>
        <v>88</v>
      </c>
      <c r="C113" s="108" t="s">
        <v>1424</v>
      </c>
      <c r="D113" s="284" t="s">
        <v>1424</v>
      </c>
      <c r="E113" s="121" t="s">
        <v>1425</v>
      </c>
      <c r="F113" s="36" t="str">
        <f t="shared" si="14"/>
        <v xml:space="preserve">ESPECIFICACIÓN TÉCNICA PARA EL SUMINISTRO DE PIEZAS DE ACERO FORJADO DESTINADAS A LA CONSTRUCCIÓN DE APARATOS DE VÍA Y DE APARATOS DE MANIOBRA Y SEGURIDAD.  </v>
      </c>
      <c r="G113" s="109" t="str">
        <f t="shared" si="12"/>
        <v>INSERT INTO especificaciones (id, especificacion, descripcion, archivo) VALUES(88, 'ET 09A', 'ESPECIFICACIÓN TÉCNICA PARA EL SUMINISTRO DE PIEZAS DE ACERO FORJADO DESTINADAS A LA CONSTRUCCIÓN DE APARATOS DE VÍA Y DE APARATOS DE MANIOBRA Y SEGURIDAD.  ','ET 09A.pdf');</v>
      </c>
    </row>
    <row r="114" spans="1:7" x14ac:dyDescent="0.25">
      <c r="A114" s="107">
        <f t="shared" si="15"/>
        <v>93</v>
      </c>
      <c r="B114" s="107">
        <f t="shared" si="15"/>
        <v>89</v>
      </c>
      <c r="C114" s="176" t="s">
        <v>1630</v>
      </c>
      <c r="D114" s="284" t="s">
        <v>1630</v>
      </c>
      <c r="E114" s="121" t="s">
        <v>1426</v>
      </c>
      <c r="F114" s="36" t="str">
        <f t="shared" si="14"/>
        <v>ESPECIFICACIÓN TÉCNICA PARA EL SUMINISTRO  DE PIEZAS DE ACERO FORJADO, DESTINADAS AL MATERIAL DE MANIOBRAS Y SEGURIDAD DE LOS APARATOS DE VÍA.</v>
      </c>
      <c r="G114" s="109" t="str">
        <f t="shared" si="12"/>
        <v>INSERT INTO especificaciones (id, especificacion, descripcion, archivo) VALUES(89, 'E.T. 9 Mod. C', 'ESPECIFICACIÓN TÉCNICA PARA EL SUMINISTRO  DE PIEZAS DE ACERO FORJADO, DESTINADAS AL MATERIAL DE MANIOBRAS Y SEGURIDAD DE LOS APARATOS DE VÍA.','E.T. 9 Mod. C.pdf');</v>
      </c>
    </row>
    <row r="115" spans="1:7" x14ac:dyDescent="0.25">
      <c r="A115" s="107">
        <f t="shared" si="15"/>
        <v>94</v>
      </c>
      <c r="B115" s="107">
        <f t="shared" si="15"/>
        <v>90</v>
      </c>
      <c r="C115" s="108" t="s">
        <v>1427</v>
      </c>
      <c r="D115" s="284" t="s">
        <v>1563</v>
      </c>
      <c r="E115" s="121" t="s">
        <v>1428</v>
      </c>
      <c r="F115" s="36" t="str">
        <f t="shared" si="14"/>
        <v>SUMINISTRO DE ÁNGULOS DESTINADOS A SERVIR COMO BARRA GUÍA Y TOMA DE CORRIENTE EN LAS VÍAS DEL METRO DE LA CIUDAD DE MÉXICO, FABRICADOS CON ACERO A-36.</v>
      </c>
      <c r="G115" s="109" t="str">
        <f t="shared" si="12"/>
        <v>INSERT INTO especificaciones (id, especificacion, descripcion, archivo) VALUES(90, 'ET 10A', 'SUMINISTRO DE ÁNGULOS DESTINADOS A SERVIR COMO BARRA GUÍA Y TOMA DE CORRIENTE EN LAS VÍAS DEL METRO DE LA CIUDAD DE MÉXICO, FABRICADOS CON ACERO A-36.','ET 10A.pdf');</v>
      </c>
    </row>
    <row r="116" spans="1:7" x14ac:dyDescent="0.25">
      <c r="A116" s="107">
        <f t="shared" si="15"/>
        <v>95</v>
      </c>
      <c r="B116" s="107">
        <f t="shared" si="15"/>
        <v>91</v>
      </c>
      <c r="C116" s="108" t="s">
        <v>1429</v>
      </c>
      <c r="D116" s="284" t="s">
        <v>1429</v>
      </c>
      <c r="E116" s="121" t="s">
        <v>1430</v>
      </c>
      <c r="F116" s="36" t="str">
        <f t="shared" si="14"/>
        <v>ESPECIFICACIÓN TÉCNICA PARA EL SUMINISTRO Y FABRICACIÓN DE DURMIENTES DE MADERA NACIONAL.</v>
      </c>
      <c r="G116" s="109" t="str">
        <f t="shared" si="12"/>
        <v>INSERT INTO especificaciones (id, especificacion, descripcion, archivo) VALUES(91, 'ET 11C', 'ESPECIFICACIÓN TÉCNICA PARA EL SUMINISTRO Y FABRICACIÓN DE DURMIENTES DE MADERA NACIONAL.','ET 11C.pdf');</v>
      </c>
    </row>
    <row r="117" spans="1:7" x14ac:dyDescent="0.25">
      <c r="A117" s="107">
        <f t="shared" si="15"/>
        <v>96</v>
      </c>
      <c r="B117" s="107">
        <f t="shared" si="15"/>
        <v>92</v>
      </c>
      <c r="C117" s="108" t="s">
        <v>1431</v>
      </c>
      <c r="D117" s="284" t="s">
        <v>1431</v>
      </c>
      <c r="E117" s="121" t="s">
        <v>1432</v>
      </c>
      <c r="F117" s="36" t="str">
        <f t="shared" si="14"/>
        <v>ESPECIFICACIÓN TÉCNICA PARA EL SUMINISTRO DE PERFILES ESPECIALES DESTINADOS A SERVIR DE PISTAS DE RODAMIENTO PARA EL EQUIPAMIENTO DE LAS VÍAS DEL METRO DE MÉXICO</v>
      </c>
      <c r="G117" s="109" t="str">
        <f t="shared" si="12"/>
        <v>INSERT INTO especificaciones (id, especificacion, descripcion, archivo) VALUES(92, 'ET 12A', 'ESPECIFICACIÓN TÉCNICA PARA EL SUMINISTRO DE PERFILES ESPECIALES DESTINADOS A SERVIR DE PISTAS DE RODAMIENTO PARA EL EQUIPAMIENTO DE LAS VÍAS DEL METRO DE MÉXICO','ET 12A.pdf');</v>
      </c>
    </row>
    <row r="118" spans="1:7" x14ac:dyDescent="0.25">
      <c r="A118" s="107">
        <f t="shared" si="15"/>
        <v>97</v>
      </c>
      <c r="B118" s="107">
        <f t="shared" si="15"/>
        <v>93</v>
      </c>
      <c r="C118" s="108" t="s">
        <v>1433</v>
      </c>
      <c r="D118" s="284" t="s">
        <v>1433</v>
      </c>
      <c r="E118" s="121" t="s">
        <v>1434</v>
      </c>
      <c r="F118" s="36" t="str">
        <f t="shared" si="14"/>
        <v>SUMINISTRO DE PERFILES ESPECIALES DESTINADOS A SERVIR COMO PISTAS DE RODAMIENTO EN LAS VÍAS DEL METRO DE LA CIUDAD MÉXICO, FABRICADOS CON ACERO A-36</v>
      </c>
      <c r="G118" s="109" t="str">
        <f t="shared" si="12"/>
        <v>INSERT INTO especificaciones (id, especificacion, descripcion, archivo) VALUES(93, 'ET 12B', 'SUMINISTRO DE PERFILES ESPECIALES DESTINADOS A SERVIR COMO PISTAS DE RODAMIENTO EN LAS VÍAS DEL METRO DE LA CIUDAD MÉXICO, FABRICADOS CON ACERO A-36','ET 12B.pdf');</v>
      </c>
    </row>
    <row r="119" spans="1:7" x14ac:dyDescent="0.25">
      <c r="A119" s="107">
        <f t="shared" si="15"/>
        <v>98</v>
      </c>
      <c r="B119" s="107">
        <f t="shared" si="15"/>
        <v>94</v>
      </c>
      <c r="C119" s="108" t="s">
        <v>644</v>
      </c>
      <c r="D119" s="284" t="s">
        <v>644</v>
      </c>
      <c r="E119" s="121" t="s">
        <v>1435</v>
      </c>
      <c r="F119" s="36" t="str">
        <f t="shared" si="14"/>
        <v>ESPECIFICACIÓN TÉCNICA PARA EL SUMINISTRO  DE PISTA METÁLICA DE RODAMIENTO Y DE BARRA GUÍA Y/O DE TOMA DE CORRIENTE.</v>
      </c>
      <c r="G119" s="109" t="str">
        <f t="shared" si="12"/>
        <v>INSERT INTO especificaciones (id, especificacion, descripcion, archivo) VALUES(94, 'ET 12C', 'ESPECIFICACIÓN TÉCNICA PARA EL SUMINISTRO  DE PISTA METÁLICA DE RODAMIENTO Y DE BARRA GUÍA Y/O DE TOMA DE CORRIENTE.','ET 12C.pdf');</v>
      </c>
    </row>
    <row r="120" spans="1:7" x14ac:dyDescent="0.25">
      <c r="A120" s="107">
        <f t="shared" si="15"/>
        <v>99</v>
      </c>
      <c r="B120" s="107">
        <f t="shared" si="15"/>
        <v>95</v>
      </c>
      <c r="C120" s="108" t="s">
        <v>1436</v>
      </c>
      <c r="D120" s="284" t="s">
        <v>1436</v>
      </c>
      <c r="E120" s="121" t="s">
        <v>1437</v>
      </c>
      <c r="F120" s="36" t="str">
        <f t="shared" si="14"/>
        <v>ESPECIFICACIÓN TÉCNICA PARA EL SUMINISTRO DE DURMIENTES EN AZOBE Y DE PIEZAS DE MADERA DE AZOBE PARA DURMIENTES SOPORTE DE AISLADORES.</v>
      </c>
      <c r="G120" s="109" t="str">
        <f t="shared" si="12"/>
        <v>INSERT INTO especificaciones (id, especificacion, descripcion, archivo) VALUES(95, 'ET 13', 'ESPECIFICACIÓN TÉCNICA PARA EL SUMINISTRO DE DURMIENTES EN AZOBE Y DE PIEZAS DE MADERA DE AZOBE PARA DURMIENTES SOPORTE DE AISLADORES.','ET 13.pdf');</v>
      </c>
    </row>
    <row r="121" spans="1:7" x14ac:dyDescent="0.25">
      <c r="A121" s="107">
        <f t="shared" si="15"/>
        <v>100</v>
      </c>
      <c r="B121" s="107">
        <f t="shared" si="15"/>
        <v>96</v>
      </c>
      <c r="C121" s="108" t="s">
        <v>645</v>
      </c>
      <c r="D121" s="284" t="s">
        <v>645</v>
      </c>
      <c r="E121" s="121" t="s">
        <v>1438</v>
      </c>
      <c r="F121" s="36" t="str">
        <f t="shared" si="14"/>
        <v>ESPECIFICACIÓN TÉCNICA PARA EL SUMINISTRO DE DURMIENTES Y PIEZAS DE MADERA DE AZOBÉ.</v>
      </c>
      <c r="G121" s="109" t="str">
        <f t="shared" si="12"/>
        <v>INSERT INTO especificaciones (id, especificacion, descripcion, archivo) VALUES(96, 'ET 13B', 'ESPECIFICACIÓN TÉCNICA PARA EL SUMINISTRO DE DURMIENTES Y PIEZAS DE MADERA DE AZOBÉ.','ET 13B.pdf');</v>
      </c>
    </row>
    <row r="122" spans="1:7" x14ac:dyDescent="0.25">
      <c r="A122" s="107">
        <f t="shared" si="15"/>
        <v>101</v>
      </c>
      <c r="B122" s="107">
        <f t="shared" si="15"/>
        <v>97</v>
      </c>
      <c r="C122" s="108" t="s">
        <v>643</v>
      </c>
      <c r="D122" s="284" t="s">
        <v>643</v>
      </c>
      <c r="E122" s="121" t="s">
        <v>769</v>
      </c>
      <c r="F122" s="36" t="str">
        <f t="shared" si="14"/>
        <v>ESPECIFICACIÓN TÉCNICA PARA EL SUMINISTRO DE DURMIENTES DE MADERA DE AZOBE PARA LOS APARATOS DE CAMBIO DE VÍA.</v>
      </c>
      <c r="G122" s="109" t="str">
        <f t="shared" si="12"/>
        <v>INSERT INTO especificaciones (id, especificacion, descripcion, archivo) VALUES(97, 'ET 13C', 'ESPECIFICACIÓN TÉCNICA PARA EL SUMINISTRO DE DURMIENTES DE MADERA DE AZOBE PARA LOS APARATOS DE CAMBIO DE VÍA.','ET 13C.pdf');</v>
      </c>
    </row>
    <row r="123" spans="1:7" x14ac:dyDescent="0.25">
      <c r="A123" s="107">
        <f t="shared" si="15"/>
        <v>102</v>
      </c>
      <c r="B123" s="107">
        <f t="shared" si="15"/>
        <v>98</v>
      </c>
      <c r="C123" s="108" t="s">
        <v>1439</v>
      </c>
      <c r="D123" s="284" t="s">
        <v>1439</v>
      </c>
      <c r="E123" s="121" t="s">
        <v>1440</v>
      </c>
      <c r="F123" s="36" t="str">
        <f t="shared" si="14"/>
        <v xml:space="preserve">SPÉCIFICATION TECHNIQUE POUR LA FOURNITURE D´ISOLATEURS DESTINÉS A L´EQUIPAMENT DES VOIES DU MÉTRO DE MEXICO.   </v>
      </c>
      <c r="G123" s="109" t="str">
        <f t="shared" si="12"/>
        <v>INSERT INTO especificaciones (id, especificacion, descripcion, archivo) VALUES(98, 'ET 14', 'SPÉCIFICATION TECHNIQUE POUR LA FOURNITURE D´ISOLATEURS DESTINÉS A L´EQUIPAMENT DES VOIES DU MÉTRO DE MEXICO.   ','ET 14.pdf');</v>
      </c>
    </row>
    <row r="124" spans="1:7" x14ac:dyDescent="0.25">
      <c r="A124" s="107">
        <f t="shared" si="15"/>
        <v>103</v>
      </c>
      <c r="B124" s="107">
        <f t="shared" si="15"/>
        <v>99</v>
      </c>
      <c r="C124" s="108" t="s">
        <v>1441</v>
      </c>
      <c r="D124" s="284" t="s">
        <v>1441</v>
      </c>
      <c r="E124" s="121" t="s">
        <v>1442</v>
      </c>
      <c r="F124" s="36" t="str">
        <f t="shared" si="14"/>
        <v>ESPECIFICACIÓN TÉCNICA PARA EL SUMINISTRO DE AISLADORES DE BARRA GUÍA Y DE TOMA DE CORRIENTE.</v>
      </c>
      <c r="G124" s="109" t="str">
        <f t="shared" si="12"/>
        <v>INSERT INTO especificaciones (id, especificacion, descripcion, archivo) VALUES(99, 'ET 14A', 'ESPECIFICACIÓN TÉCNICA PARA EL SUMINISTRO DE AISLADORES DE BARRA GUÍA Y DE TOMA DE CORRIENTE.','ET 14A.pdf');</v>
      </c>
    </row>
    <row r="125" spans="1:7" x14ac:dyDescent="0.25">
      <c r="A125" s="107">
        <f t="shared" si="15"/>
        <v>104</v>
      </c>
      <c r="B125" s="134"/>
      <c r="C125" s="108" t="s">
        <v>1443</v>
      </c>
      <c r="D125" s="284" t="s">
        <v>1443</v>
      </c>
      <c r="E125" s="121" t="s">
        <v>1444</v>
      </c>
      <c r="F125" s="36" t="str">
        <f t="shared" si="14"/>
        <v>ESPECIFICACIÓN TÉCNICA PARA EL SUMINISTRO  DE BALASTO DE PIEDRA TRITURADA.</v>
      </c>
      <c r="G125" s="137"/>
    </row>
    <row r="126" spans="1:7" x14ac:dyDescent="0.25">
      <c r="A126" s="107">
        <f t="shared" si="15"/>
        <v>105</v>
      </c>
      <c r="B126" s="107">
        <f>+B124+1</f>
        <v>100</v>
      </c>
      <c r="C126" s="108" t="s">
        <v>1445</v>
      </c>
      <c r="D126" s="284" t="s">
        <v>1445</v>
      </c>
      <c r="E126" s="121" t="s">
        <v>1446</v>
      </c>
      <c r="F126" s="36" t="str">
        <f t="shared" si="14"/>
        <v>ESPECIFICACIÓN TÉCNICA PARA EL SUMINISTRO DE BALASTO EN PIEDRA TRITURADA.</v>
      </c>
      <c r="G126" s="109" t="str">
        <f t="shared" si="12"/>
        <v>INSERT INTO especificaciones (id, especificacion, descripcion, archivo) VALUES(100, 'ET 15B', 'ESPECIFICACIÓN TÉCNICA PARA EL SUMINISTRO DE BALASTO EN PIEDRA TRITURADA.','ET 15B.pdf');</v>
      </c>
    </row>
    <row r="127" spans="1:7" x14ac:dyDescent="0.25">
      <c r="A127" s="107">
        <f t="shared" si="15"/>
        <v>106</v>
      </c>
      <c r="B127" s="107">
        <f t="shared" si="15"/>
        <v>101</v>
      </c>
      <c r="C127" s="108" t="s">
        <v>1447</v>
      </c>
      <c r="D127" s="284" t="s">
        <v>1564</v>
      </c>
      <c r="E127" s="121" t="s">
        <v>1448</v>
      </c>
      <c r="F127" s="36" t="str">
        <f t="shared" si="14"/>
        <v>ESPECIFICACIÓN TÉCNICA PARA EL SUMINISTRO Y CONTROL DE LA CALIDAD DEL BALASTO.</v>
      </c>
      <c r="G127" s="109" t="str">
        <f t="shared" si="12"/>
        <v>INSERT INTO especificaciones (id, especificacion, descripcion, archivo) VALUES(101, 'ET 15C', 'ESPECIFICACIÓN TÉCNICA PARA EL SUMINISTRO Y CONTROL DE LA CALIDAD DEL BALASTO.','ET 15C.pdf');</v>
      </c>
    </row>
    <row r="128" spans="1:7" x14ac:dyDescent="0.25">
      <c r="A128" s="107">
        <f t="shared" si="15"/>
        <v>107</v>
      </c>
      <c r="B128" s="107">
        <f t="shared" si="15"/>
        <v>102</v>
      </c>
      <c r="C128" s="108" t="s">
        <v>1449</v>
      </c>
      <c r="D128" s="284" t="s">
        <v>1449</v>
      </c>
      <c r="E128" s="121" t="s">
        <v>1450</v>
      </c>
      <c r="F128" s="36" t="str">
        <f t="shared" si="14"/>
        <v xml:space="preserve">SPÉCIFICATION TECHNIQUE POUR LA SOUDURE ALUMINOTHERMIQUE.  </v>
      </c>
      <c r="G128" s="109" t="str">
        <f t="shared" si="12"/>
        <v>INSERT INTO especificaciones (id, especificacion, descripcion, archivo) VALUES(102, 'ET 16', 'SPÉCIFICATION TECHNIQUE POUR LA SOUDURE ALUMINOTHERMIQUE.  ','ET 16.pdf');</v>
      </c>
    </row>
    <row r="129" spans="1:7" x14ac:dyDescent="0.25">
      <c r="A129" s="107">
        <f t="shared" si="15"/>
        <v>108</v>
      </c>
      <c r="B129" s="107">
        <f t="shared" si="15"/>
        <v>103</v>
      </c>
      <c r="C129" s="108" t="s">
        <v>1451</v>
      </c>
      <c r="D129" s="284" t="s">
        <v>1451</v>
      </c>
      <c r="E129" s="121" t="s">
        <v>1452</v>
      </c>
      <c r="F129" s="36" t="str">
        <f t="shared" si="14"/>
        <v>ESPECIFICACIÓN TÉCNICA PARA LA SOLDADURA ALUMINOTERMICA DE LOS RIELES, DE LAS BARRAS GUÍAS Y DE LAS PISTAS METÁLICAS.</v>
      </c>
      <c r="G129" s="109" t="str">
        <f t="shared" si="12"/>
        <v>INSERT INTO especificaciones (id, especificacion, descripcion, archivo) VALUES(103, 'ET 16A', 'ESPECIFICACIÓN TÉCNICA PARA LA SOLDADURA ALUMINOTERMICA DE LOS RIELES, DE LAS BARRAS GUÍAS Y DE LAS PISTAS METÁLICAS.','ET 16A.pdf');</v>
      </c>
    </row>
    <row r="130" spans="1:7" x14ac:dyDescent="0.25">
      <c r="A130" s="107">
        <f t="shared" si="15"/>
        <v>109</v>
      </c>
      <c r="B130" s="107">
        <f t="shared" si="15"/>
        <v>104</v>
      </c>
      <c r="C130" s="108" t="s">
        <v>1453</v>
      </c>
      <c r="D130" s="284" t="s">
        <v>1453</v>
      </c>
      <c r="E130" s="121" t="s">
        <v>1454</v>
      </c>
      <c r="F130" s="36" t="str">
        <f t="shared" si="14"/>
        <v>ESPECIFICACIÓN TÉCNICA PARA EL SUMINISTRO DE LAS SOLDADURAS ALUMINOTÉRMICAS.</v>
      </c>
      <c r="G130" s="109" t="str">
        <f t="shared" si="12"/>
        <v>INSERT INTO especificaciones (id, especificacion, descripcion, archivo) VALUES(104, 'ET 16C', 'ESPECIFICACIÓN TÉCNICA PARA EL SUMINISTRO DE LAS SOLDADURAS ALUMINOTÉRMICAS.','ET 16C.pdf');</v>
      </c>
    </row>
    <row r="131" spans="1:7" x14ac:dyDescent="0.25">
      <c r="A131" s="107">
        <f t="shared" si="15"/>
        <v>110</v>
      </c>
      <c r="B131" s="107">
        <f t="shared" si="15"/>
        <v>105</v>
      </c>
      <c r="C131" s="108" t="s">
        <v>1455</v>
      </c>
      <c r="D131" s="284" t="s">
        <v>1455</v>
      </c>
      <c r="E131" s="121" t="s">
        <v>1456</v>
      </c>
      <c r="F131" s="36" t="str">
        <f t="shared" si="14"/>
        <v xml:space="preserve">SPÉCIFICATION TECHNIQUE POUR LA SOUDURE DES GOUJONS PAR LE PROCÉDÉ NELSON.   </v>
      </c>
      <c r="G131" s="109" t="str">
        <f t="shared" si="12"/>
        <v>INSERT INTO especificaciones (id, especificacion, descripcion, archivo) VALUES(105, 'ET 17', 'SPÉCIFICATION TECHNIQUE POUR LA SOUDURE DES GOUJONS PAR LE PROCÉDÉ NELSON.   ','ET 17.pdf');</v>
      </c>
    </row>
    <row r="132" spans="1:7" x14ac:dyDescent="0.25">
      <c r="A132" s="107">
        <f t="shared" si="15"/>
        <v>111</v>
      </c>
      <c r="B132" s="107">
        <f t="shared" si="15"/>
        <v>106</v>
      </c>
      <c r="C132" s="108" t="s">
        <v>1457</v>
      </c>
      <c r="D132" s="284" t="s">
        <v>1457</v>
      </c>
      <c r="E132" s="121" t="s">
        <v>1458</v>
      </c>
      <c r="F132" s="36" t="str">
        <f t="shared" si="14"/>
        <v>ESPECIFICACIÓN TÉCNICA PARALA SOLDAURA DE LOS PERNOS MEDIANTE EL MÉTODO "NELSON"</v>
      </c>
      <c r="G132" s="109" t="str">
        <f t="shared" si="12"/>
        <v>INSERT INTO especificaciones (id, especificacion, descripcion, archivo) VALUES(106, 'ET 17A', 'ESPECIFICACIÓN TÉCNICA PARALA SOLDAURA DE LOS PERNOS MEDIANTE EL MÉTODO "NELSON"','ET 17A.pdf');</v>
      </c>
    </row>
    <row r="133" spans="1:7" x14ac:dyDescent="0.25">
      <c r="A133" s="107">
        <f t="shared" si="15"/>
        <v>112</v>
      </c>
      <c r="B133" s="107">
        <f t="shared" si="15"/>
        <v>107</v>
      </c>
      <c r="C133" s="108" t="s">
        <v>1459</v>
      </c>
      <c r="D133" s="284" t="s">
        <v>1459</v>
      </c>
      <c r="E133" s="121" t="s">
        <v>1460</v>
      </c>
      <c r="F133" s="36" t="str">
        <f t="shared" si="14"/>
        <v>ESPECIFICACIÓN TÉCNICA PARA EL SUMINISTRO Y LA SOLDADURA DE LOS PERNOS EN LA BARRA GUÍA.</v>
      </c>
      <c r="G133" s="109" t="str">
        <f t="shared" si="12"/>
        <v>INSERT INTO especificaciones (id, especificacion, descripcion, archivo) VALUES(107, 'ET 17C', 'ESPECIFICACIÓN TÉCNICA PARA EL SUMINISTRO Y LA SOLDADURA DE LOS PERNOS EN LA BARRA GUÍA.','ET 17C.pdf');</v>
      </c>
    </row>
    <row r="134" spans="1:7" x14ac:dyDescent="0.25">
      <c r="A134" s="107">
        <f t="shared" si="15"/>
        <v>113</v>
      </c>
      <c r="B134" s="107">
        <f t="shared" si="15"/>
        <v>108</v>
      </c>
      <c r="C134" s="108" t="s">
        <v>1461</v>
      </c>
      <c r="D134" s="284" t="s">
        <v>1461</v>
      </c>
      <c r="E134" s="121" t="s">
        <v>1462</v>
      </c>
      <c r="F134" s="36" t="str">
        <f t="shared" si="14"/>
        <v>ESPECIFICACIÓN TÉCNICA PARA LA EJECUCIÓN DE LAS SOLDADURAS ALUMINOTERMICAS.</v>
      </c>
      <c r="G134" s="109" t="str">
        <f t="shared" si="12"/>
        <v>INSERT INTO especificaciones (id, especificacion, descripcion, archivo) VALUES(108, 'ET 18C', 'ESPECIFICACIÓN TÉCNICA PARA LA EJECUCIÓN DE LAS SOLDADURAS ALUMINOTERMICAS.','ET 18C.pdf');</v>
      </c>
    </row>
    <row r="135" spans="1:7" x14ac:dyDescent="0.25">
      <c r="A135" s="107">
        <f t="shared" si="15"/>
        <v>114</v>
      </c>
      <c r="B135" s="107">
        <f t="shared" si="15"/>
        <v>109</v>
      </c>
      <c r="C135" s="108" t="s">
        <v>1463</v>
      </c>
      <c r="D135" s="284" t="s">
        <v>1463</v>
      </c>
      <c r="E135" s="121" t="s">
        <v>1464</v>
      </c>
      <c r="F135" s="36" t="str">
        <f t="shared" si="14"/>
        <v>ESPECIFICACIÓN TÉCNICA PARA EL SUMINISTRO DE ÁNGULOS DESTINADOS A SERVIR COMO BARRA GUÍA Y COMO TOMA DE CORRIENTE EN EL CONJUNTO DE LAS VÍAS.</v>
      </c>
      <c r="G135" s="109" t="str">
        <f t="shared" si="12"/>
        <v>INSERT INTO especificaciones (id, especificacion, descripcion, archivo) VALUES(109, 'ET 19A', 'ESPECIFICACIÓN TÉCNICA PARA EL SUMINISTRO DE ÁNGULOS DESTINADOS A SERVIR COMO BARRA GUÍA Y COMO TOMA DE CORRIENTE EN EL CONJUNTO DE LAS VÍAS.','ET 19A.pdf');</v>
      </c>
    </row>
    <row r="136" spans="1:7" x14ac:dyDescent="0.25">
      <c r="A136" s="107">
        <f t="shared" si="15"/>
        <v>115</v>
      </c>
      <c r="B136" s="107">
        <f t="shared" si="15"/>
        <v>110</v>
      </c>
      <c r="C136" s="108" t="s">
        <v>1465</v>
      </c>
      <c r="D136" s="284" t="s">
        <v>1465</v>
      </c>
      <c r="E136" s="121" t="s">
        <v>1466</v>
      </c>
      <c r="F136" s="36" t="str">
        <f t="shared" si="14"/>
        <v>ESPECIFICACIÓN TÉCNICA PARA LA FABRICACIÓN Y SUMINISTRO DE SILLAS AISLANTES PARA RIEL Y PISTA DE RODAMIENTO EN TRAMO ELEVADO DEL METROPOLITANO LÍNEA "B" DE LA CIUDAD DE MÉXICO.</v>
      </c>
      <c r="G136" s="109" t="str">
        <f t="shared" si="12"/>
        <v>INSERT INTO especificaciones (id, especificacion, descripcion, archivo) VALUES(110, 'ET 19C', 'ESPECIFICACIÓN TÉCNICA PARA LA FABRICACIÓN Y SUMINISTRO DE SILLAS AISLANTES PARA RIEL Y PISTA DE RODAMIENTO EN TRAMO ELEVADO DEL METROPOLITANO LÍNEA "B" DE LA CIUDAD DE MÉXICO.','ET 19C.pdf');</v>
      </c>
    </row>
    <row r="137" spans="1:7" x14ac:dyDescent="0.25">
      <c r="A137" s="107">
        <f t="shared" si="15"/>
        <v>116</v>
      </c>
      <c r="B137" s="107">
        <f t="shared" si="15"/>
        <v>111</v>
      </c>
      <c r="C137" s="108" t="s">
        <v>1467</v>
      </c>
      <c r="D137" s="284" t="s">
        <v>1467</v>
      </c>
      <c r="E137" s="121" t="s">
        <v>1468</v>
      </c>
      <c r="F137" s="36" t="str">
        <f t="shared" si="14"/>
        <v xml:space="preserve">ESPECIFICACIÓN TÉCNICA PARA EL SUMINISTRO DE LAS PIEZAS NECESARIAS PARA EL MONTAJE DE LOS AISLADORES PARA LAS VÍAS DEL METRO DE MÉXICO. </v>
      </c>
      <c r="G137" s="109" t="str">
        <f t="shared" si="12"/>
        <v>INSERT INTO especificaciones (id, especificacion, descripcion, archivo) VALUES(111, 'ET 20', 'ESPECIFICACIÓN TÉCNICA PARA EL SUMINISTRO DE LAS PIEZAS NECESARIAS PARA EL MONTAJE DE LOS AISLADORES PARA LAS VÍAS DEL METRO DE MÉXICO. ','ET 20.pdf');</v>
      </c>
    </row>
    <row r="138" spans="1:7" x14ac:dyDescent="0.25">
      <c r="A138" s="107">
        <f t="shared" si="15"/>
        <v>117</v>
      </c>
      <c r="B138" s="107">
        <f t="shared" si="15"/>
        <v>112</v>
      </c>
      <c r="C138" s="108" t="s">
        <v>1469</v>
      </c>
      <c r="D138" s="284" t="s">
        <v>1469</v>
      </c>
      <c r="E138" s="121" t="s">
        <v>1470</v>
      </c>
      <c r="F138" s="36" t="str">
        <f t="shared" si="14"/>
        <v xml:space="preserve">ESPECIFICACIÓN TÉCNICA PARA EL SUMINISTRO DE TORNILLERÍA ORDINARIA DE ÁCERO.  </v>
      </c>
      <c r="G138" s="109" t="str">
        <f t="shared" si="12"/>
        <v>INSERT INTO especificaciones (id, especificacion, descripcion, archivo) VALUES(112, 'ET 20A', 'ESPECIFICACIÓN TÉCNICA PARA EL SUMINISTRO DE TORNILLERÍA ORDINARIA DE ÁCERO.  ','ET 20A.pdf');</v>
      </c>
    </row>
    <row r="139" spans="1:7" x14ac:dyDescent="0.25">
      <c r="A139" s="107">
        <f t="shared" si="15"/>
        <v>118</v>
      </c>
      <c r="B139" s="107">
        <f t="shared" si="15"/>
        <v>113</v>
      </c>
      <c r="C139" s="108" t="s">
        <v>1471</v>
      </c>
      <c r="D139" s="284" t="s">
        <v>1471</v>
      </c>
      <c r="E139" s="121" t="s">
        <v>1472</v>
      </c>
      <c r="F139" s="36" t="str">
        <f t="shared" si="14"/>
        <v xml:space="preserve">ESPECIFICACIÓN TÉCNICA PARA EL SUMINISTRO DE TORNILLERÍA ORDINARIA DE ÁCERO. </v>
      </c>
      <c r="G139" s="109" t="str">
        <f t="shared" si="12"/>
        <v>INSERT INTO especificaciones (id, especificacion, descripcion, archivo) VALUES(113, 'ET 20C', 'ESPECIFICACIÓN TÉCNICA PARA EL SUMINISTRO DE TORNILLERÍA ORDINARIA DE ÁCERO. ','ET 20C.pdf');</v>
      </c>
    </row>
    <row r="140" spans="1:7" x14ac:dyDescent="0.25">
      <c r="A140" s="107">
        <f t="shared" si="15"/>
        <v>119</v>
      </c>
      <c r="B140" s="107">
        <f t="shared" si="15"/>
        <v>114</v>
      </c>
      <c r="C140" s="108" t="s">
        <v>1473</v>
      </c>
      <c r="D140" s="284" t="s">
        <v>1473</v>
      </c>
      <c r="E140" s="121" t="s">
        <v>1474</v>
      </c>
      <c r="F140" s="36" t="str">
        <f t="shared" si="14"/>
        <v>ESPECIFICACIÓN TÉCNICA PARA EL SUMINISTRO DE PIEZAS SOLDADAS DE ÁCERO NO ALEADO.</v>
      </c>
      <c r="G140" s="109" t="str">
        <f t="shared" si="12"/>
        <v>INSERT INTO especificaciones (id, especificacion, descripcion, archivo) VALUES(114, 'ET 21', 'ESPECIFICACIÓN TÉCNICA PARA EL SUMINISTRO DE PIEZAS SOLDADAS DE ÁCERO NO ALEADO.','ET 21.pdf');</v>
      </c>
    </row>
    <row r="141" spans="1:7" x14ac:dyDescent="0.25">
      <c r="A141" s="107">
        <f t="shared" si="15"/>
        <v>120</v>
      </c>
      <c r="B141" s="107">
        <f t="shared" si="15"/>
        <v>115</v>
      </c>
      <c r="C141" s="108" t="s">
        <v>1475</v>
      </c>
      <c r="D141" s="284" t="s">
        <v>1475</v>
      </c>
      <c r="E141" s="121" t="s">
        <v>1476</v>
      </c>
      <c r="F141" s="36" t="str">
        <f t="shared" si="14"/>
        <v>ESPECIFICACIÓN TÉCNICA PARA EL SUMINISTRO DE PIEZAS SOLDADAS DE ACERO.</v>
      </c>
      <c r="G141" s="109" t="str">
        <f t="shared" si="12"/>
        <v>INSERT INTO especificaciones (id, especificacion, descripcion, archivo) VALUES(115, 'ET 21C', 'ESPECIFICACIÓN TÉCNICA PARA EL SUMINISTRO DE PIEZAS SOLDADAS DE ACERO.','ET 21C.pdf');</v>
      </c>
    </row>
    <row r="142" spans="1:7" x14ac:dyDescent="0.25">
      <c r="A142" s="107">
        <f t="shared" si="15"/>
        <v>121</v>
      </c>
      <c r="B142" s="107">
        <f t="shared" si="15"/>
        <v>116</v>
      </c>
      <c r="C142" s="108" t="s">
        <v>1477</v>
      </c>
      <c r="D142" s="284" t="s">
        <v>1477</v>
      </c>
      <c r="E142" s="121" t="s">
        <v>1478</v>
      </c>
      <c r="F142" s="36" t="str">
        <f t="shared" si="14"/>
        <v>ESPECIFICACIÓN TÉCNICA PARA EL SUMINISTRO DE LOS APARATOS DE DILATACIÓN PARA RIELES, PARA VÍA CONTINUA.</v>
      </c>
      <c r="G142" s="109" t="str">
        <f t="shared" si="12"/>
        <v>INSERT INTO especificaciones (id, especificacion, descripcion, archivo) VALUES(116, 'ET 22', 'ESPECIFICACIÓN TÉCNICA PARA EL SUMINISTRO DE LOS APARATOS DE DILATACIÓN PARA RIELES, PARA VÍA CONTINUA.','ET 22.pdf');</v>
      </c>
    </row>
    <row r="143" spans="1:7" x14ac:dyDescent="0.25">
      <c r="A143" s="107">
        <f t="shared" si="15"/>
        <v>122</v>
      </c>
      <c r="B143" s="107">
        <f t="shared" si="15"/>
        <v>117</v>
      </c>
      <c r="C143" s="108" t="s">
        <v>1479</v>
      </c>
      <c r="D143" s="284" t="s">
        <v>1479</v>
      </c>
      <c r="E143" s="121" t="s">
        <v>1480</v>
      </c>
      <c r="F143" s="36" t="str">
        <f t="shared" si="14"/>
        <v>ESPECIFICACIÓN TÉCNICA PARA EL SUMINISTRO DE PLANCHUELAS AISLANTES DE MADERA LAMINADA IMPREGNADA DE RESINAS SINTÉTICAS.</v>
      </c>
      <c r="G143" s="109" t="str">
        <f t="shared" si="12"/>
        <v>INSERT INTO especificaciones (id, especificacion, descripcion, archivo) VALUES(117, 'ET 22A', 'ESPECIFICACIÓN TÉCNICA PARA EL SUMINISTRO DE PLANCHUELAS AISLANTES DE MADERA LAMINADA IMPREGNADA DE RESINAS SINTÉTICAS.','ET 22A.pdf');</v>
      </c>
    </row>
    <row r="144" spans="1:7" x14ac:dyDescent="0.25">
      <c r="A144" s="107">
        <f t="shared" si="15"/>
        <v>123</v>
      </c>
      <c r="B144" s="107">
        <f t="shared" si="15"/>
        <v>118</v>
      </c>
      <c r="C144" s="108" t="s">
        <v>1481</v>
      </c>
      <c r="D144" s="284" t="s">
        <v>1481</v>
      </c>
      <c r="E144" s="121" t="s">
        <v>1482</v>
      </c>
      <c r="F144" s="36" t="str">
        <f t="shared" si="14"/>
        <v>ESPECIFICACIÓN TÉCNICA PARA EL SUMINISTRO DE BLOQUES AISLANTES PARA LA BARRA GUÍA Y/O DE TOMA DE CORRIENTE.</v>
      </c>
      <c r="G144" s="109" t="str">
        <f t="shared" si="12"/>
        <v>INSERT INTO especificaciones (id, especificacion, descripcion, archivo) VALUES(118, 'ET 22C', 'ESPECIFICACIÓN TÉCNICA PARA EL SUMINISTRO DE BLOQUES AISLANTES PARA LA BARRA GUÍA Y/O DE TOMA DE CORRIENTE.','ET 22C.pdf');</v>
      </c>
    </row>
    <row r="145" spans="1:7" x14ac:dyDescent="0.25">
      <c r="A145" s="107">
        <f t="shared" si="15"/>
        <v>124</v>
      </c>
      <c r="B145" s="107">
        <f t="shared" si="15"/>
        <v>119</v>
      </c>
      <c r="C145" s="108" t="s">
        <v>1483</v>
      </c>
      <c r="D145" s="284" t="s">
        <v>1565</v>
      </c>
      <c r="E145" s="121" t="s">
        <v>1484</v>
      </c>
      <c r="F145" s="36" t="str">
        <f t="shared" si="14"/>
        <v>ESPECIFICACIÓN TÉCNICA PARA EL SUMINISTRO DE BLOQUES ECLISAS AISLANTES PARA BARRA GUÍA Y DE TOMA DE CORRIENTE.</v>
      </c>
      <c r="G145" s="109" t="str">
        <f t="shared" si="12"/>
        <v>INSERT INTO especificaciones (id, especificacion, descripcion, archivo) VALUES(119, 'ET 23', 'ESPECIFICACIÓN TÉCNICA PARA EL SUMINISTRO DE BLOQUES ECLISAS AISLANTES PARA BARRA GUÍA Y DE TOMA DE CORRIENTE.','ET 23.pdf');</v>
      </c>
    </row>
    <row r="146" spans="1:7" x14ac:dyDescent="0.25">
      <c r="A146" s="107">
        <f t="shared" si="15"/>
        <v>125</v>
      </c>
      <c r="B146" s="107">
        <f t="shared" si="15"/>
        <v>120</v>
      </c>
      <c r="C146" s="108" t="s">
        <v>1485</v>
      </c>
      <c r="D146" s="284" t="s">
        <v>1485</v>
      </c>
      <c r="E146" s="121" t="s">
        <v>1486</v>
      </c>
      <c r="F146" s="36" t="str">
        <f t="shared" si="14"/>
        <v>ESPECIFICACIÓN TÉCNICA PARA EL SUMINISTRO DE PLANCHUELAS AISLANTES PARA RIEL 80 ASCE Y 100 RE Y PISTA METÁLICA.</v>
      </c>
      <c r="G146" s="109" t="str">
        <f t="shared" si="12"/>
        <v>INSERT INTO especificaciones (id, especificacion, descripcion, archivo) VALUES(120, 'ET 23C', 'ESPECIFICACIÓN TÉCNICA PARA EL SUMINISTRO DE PLANCHUELAS AISLANTES PARA RIEL 80 ASCE Y 100 RE Y PISTA METÁLICA.','ET 23C.pdf');</v>
      </c>
    </row>
    <row r="147" spans="1:7" x14ac:dyDescent="0.25">
      <c r="A147" s="107">
        <f t="shared" si="15"/>
        <v>126</v>
      </c>
      <c r="B147" s="107">
        <f t="shared" si="15"/>
        <v>121</v>
      </c>
      <c r="C147" s="108" t="s">
        <v>1487</v>
      </c>
      <c r="D147" s="284" t="s">
        <v>1566</v>
      </c>
      <c r="E147" s="121" t="s">
        <v>1488</v>
      </c>
      <c r="F147" s="36" t="str">
        <f t="shared" si="14"/>
        <v>ESPECIFICACIÓN TÉCNICA PARA EL SUMINISTRO DE RECUBRIMIRNTO PLÁSTICO AISLANTE PARA BARRA GUÍA Y DE TOMA DE CORRIENTE.</v>
      </c>
      <c r="G147" s="109" t="str">
        <f t="shared" si="12"/>
        <v>INSERT INTO especificaciones (id, especificacion, descripcion, archivo) VALUES(121, 'ET 24', 'ESPECIFICACIÓN TÉCNICA PARA EL SUMINISTRO DE RECUBRIMIRNTO PLÁSTICO AISLANTE PARA BARRA GUÍA Y DE TOMA DE CORRIENTE.','ET 24.pdf');</v>
      </c>
    </row>
    <row r="148" spans="1:7" x14ac:dyDescent="0.25">
      <c r="A148" s="107">
        <f t="shared" si="15"/>
        <v>127</v>
      </c>
      <c r="B148" s="107">
        <f t="shared" si="15"/>
        <v>122</v>
      </c>
      <c r="C148" s="108" t="s">
        <v>1489</v>
      </c>
      <c r="D148" s="284" t="s">
        <v>1489</v>
      </c>
      <c r="E148" s="121" t="s">
        <v>1490</v>
      </c>
      <c r="F148" s="36" t="str">
        <f t="shared" si="14"/>
        <v>ESPECIFICACIÓN TÉCNICA PARA EL SUMINISTRO DEL PERFIL AISLANTE PARA LA PROTECCIÓN DE LA BARRA GUÍA.</v>
      </c>
      <c r="G148" s="109" t="str">
        <f t="shared" si="12"/>
        <v>INSERT INTO especificaciones (id, especificacion, descripcion, archivo) VALUES(122, 'ET 24C', 'ESPECIFICACIÓN TÉCNICA PARA EL SUMINISTRO DEL PERFIL AISLANTE PARA LA PROTECCIÓN DE LA BARRA GUÍA.','ET 24C.pdf');</v>
      </c>
    </row>
    <row r="149" spans="1:7" x14ac:dyDescent="0.25">
      <c r="A149" s="107">
        <f t="shared" si="15"/>
        <v>128</v>
      </c>
      <c r="B149" s="107">
        <f t="shared" si="15"/>
        <v>123</v>
      </c>
      <c r="C149" s="108" t="s">
        <v>1491</v>
      </c>
      <c r="D149" s="284" t="s">
        <v>1567</v>
      </c>
      <c r="E149" s="121" t="s">
        <v>1492</v>
      </c>
      <c r="F149" s="36" t="str">
        <f t="shared" si="14"/>
        <v xml:space="preserve">ESPECIFICACIÓN TÉCNICA PARA EL SUMINISTRO DE PLACAS DE MATERIAL AISLANTE DESTINADAS AL REVESTIMIENTO DE LA BARRA GUÍA Y DE TOMA DE CORRIENTE EN ESTACIÓN. </v>
      </c>
      <c r="G149" s="109" t="str">
        <f t="shared" si="12"/>
        <v>INSERT INTO especificaciones (id, especificacion, descripcion, archivo) VALUES(123, 'ET 25', 'ESPECIFICACIÓN TÉCNICA PARA EL SUMINISTRO DE PLACAS DE MATERIAL AISLANTE DESTINADAS AL REVESTIMIENTO DE LA BARRA GUÍA Y DE TOMA DE CORRIENTE EN ESTACIÓN. ','ET 25.pdf');</v>
      </c>
    </row>
    <row r="150" spans="1:7" x14ac:dyDescent="0.25">
      <c r="A150" s="107">
        <f t="shared" si="15"/>
        <v>129</v>
      </c>
      <c r="B150" s="107">
        <f t="shared" si="15"/>
        <v>124</v>
      </c>
      <c r="C150" s="108" t="s">
        <v>1493</v>
      </c>
      <c r="D150" s="284" t="s">
        <v>1568</v>
      </c>
      <c r="E150" s="121" t="s">
        <v>1494</v>
      </c>
      <c r="F150" s="36" t="str">
        <f t="shared" si="14"/>
        <v>ESPECIFICACIÓN TÉCNICA PARA EL SUMINISTRO DE VÁSTAGOS DE ANCLAJE EN ÁCERO.</v>
      </c>
      <c r="G150" s="109" t="str">
        <f t="shared" si="12"/>
        <v>INSERT INTO especificaciones (id, especificacion, descripcion, archivo) VALUES(124, 'ET 26', 'ESPECIFICACIÓN TÉCNICA PARA EL SUMINISTRO DE VÁSTAGOS DE ANCLAJE EN ÁCERO.','ET 26.pdf');</v>
      </c>
    </row>
    <row r="151" spans="1:7" x14ac:dyDescent="0.25">
      <c r="A151" s="107">
        <f t="shared" si="15"/>
        <v>130</v>
      </c>
      <c r="B151" s="107">
        <f t="shared" si="15"/>
        <v>125</v>
      </c>
      <c r="C151" s="108" t="s">
        <v>1495</v>
      </c>
      <c r="D151" s="284" t="s">
        <v>1495</v>
      </c>
      <c r="E151" s="121" t="s">
        <v>1496</v>
      </c>
      <c r="F151" s="36" t="str">
        <f t="shared" si="14"/>
        <v xml:space="preserve">ESPECIFICACIÓN TÉCNICA PARA EL SUMINISTRO DE SAPOS Y DE CUÑAS METÁLICAS, UTILIZADOS PARA LA FIJACIÓN DE RIELES Y PISTAS DE RODAMIENTO. </v>
      </c>
      <c r="G151" s="109" t="str">
        <f t="shared" ref="G151:G178" si="16">+CONCATENATE("INSERT INTO especificaciones (id, especificacion, descripcion, archivo) VALUES(",B151,", '",D151,"', '",F151,"','",D151,".pdf');")</f>
        <v>INSERT INTO especificaciones (id, especificacion, descripcion, archivo) VALUES(125, 'ET 27C', 'ESPECIFICACIÓN TÉCNICA PARA EL SUMINISTRO DE SAPOS Y DE CUÑAS METÁLICAS, UTILIZADOS PARA LA FIJACIÓN DE RIELES Y PISTAS DE RODAMIENTO. ','ET 27C.pdf');</v>
      </c>
    </row>
    <row r="152" spans="1:7" x14ac:dyDescent="0.25">
      <c r="A152" s="107">
        <f t="shared" si="15"/>
        <v>131</v>
      </c>
      <c r="B152" s="107">
        <f t="shared" si="15"/>
        <v>126</v>
      </c>
      <c r="C152" s="108" t="s">
        <v>1497</v>
      </c>
      <c r="D152" s="284" t="s">
        <v>1497</v>
      </c>
      <c r="E152" s="121" t="s">
        <v>1498</v>
      </c>
      <c r="F152" s="36" t="str">
        <f t="shared" si="14"/>
        <v xml:space="preserve">ESPECIFICACIÓN TÉCNICA PARA LA RECEPCIÓN DE LOS ÁPARATOS DE VÍA COMPLETOS Y REFACCIONES.  </v>
      </c>
      <c r="G152" s="109" t="str">
        <f t="shared" si="16"/>
        <v>INSERT INTO especificaciones (id, especificacion, descripcion, archivo) VALUES(126, 'ET 28A', 'ESPECIFICACIÓN TÉCNICA PARA LA RECEPCIÓN DE LOS ÁPARATOS DE VÍA COMPLETOS Y REFACCIONES.  ','ET 28A.pdf');</v>
      </c>
    </row>
    <row r="153" spans="1:7" x14ac:dyDescent="0.25">
      <c r="A153" s="107">
        <f t="shared" si="15"/>
        <v>132</v>
      </c>
      <c r="B153" s="107">
        <f t="shared" si="15"/>
        <v>127</v>
      </c>
      <c r="C153" s="108" t="s">
        <v>1499</v>
      </c>
      <c r="D153" s="284" t="s">
        <v>1499</v>
      </c>
      <c r="E153" s="121" t="s">
        <v>1500</v>
      </c>
      <c r="F153" s="36" t="str">
        <f t="shared" si="14"/>
        <v>ESPECIFICACIÓN TÉCNICA PARA LA RECEPCIÓN DE LOS APARATOS DE VÍA COMPLETOS Y SUS REFACCIONES.</v>
      </c>
      <c r="G153" s="109" t="str">
        <f t="shared" si="16"/>
        <v>INSERT INTO especificaciones (id, especificacion, descripcion, archivo) VALUES(127, 'ET 28C', 'ESPECIFICACIÓN TÉCNICA PARA LA RECEPCIÓN DE LOS APARATOS DE VÍA COMPLETOS Y SUS REFACCIONES.','ET 28C.pdf');</v>
      </c>
    </row>
    <row r="154" spans="1:7" x14ac:dyDescent="0.25">
      <c r="A154" s="107">
        <f t="shared" si="15"/>
        <v>133</v>
      </c>
      <c r="B154" s="107">
        <f t="shared" si="15"/>
        <v>128</v>
      </c>
      <c r="C154" s="108" t="s">
        <v>1501</v>
      </c>
      <c r="D154" s="284" t="s">
        <v>1501</v>
      </c>
      <c r="E154" s="121" t="s">
        <v>1502</v>
      </c>
      <c r="F154" s="36" t="str">
        <f t="shared" si="14"/>
        <v>ESPECIFICACIÓN TÉCNICA PARA EL SUMINISTRO  DE PERFILES AISLANTES DE MATERIAL DE PLÁSTICO.</v>
      </c>
      <c r="G154" s="109" t="str">
        <f t="shared" si="16"/>
        <v>INSERT INTO especificaciones (id, especificacion, descripcion, archivo) VALUES(128, 'ET 29', 'ESPECIFICACIÓN TÉCNICA PARA EL SUMINISTRO  DE PERFILES AISLANTES DE MATERIAL DE PLÁSTICO.','ET 29.pdf');</v>
      </c>
    </row>
    <row r="155" spans="1:7" x14ac:dyDescent="0.25">
      <c r="A155" s="107">
        <f t="shared" si="15"/>
        <v>134</v>
      </c>
      <c r="B155" s="107">
        <f t="shared" si="15"/>
        <v>129</v>
      </c>
      <c r="C155" s="108" t="s">
        <v>1503</v>
      </c>
      <c r="D155" s="284" t="s">
        <v>1503</v>
      </c>
      <c r="E155" s="121" t="s">
        <v>1504</v>
      </c>
      <c r="F155" s="36" t="str">
        <f t="shared" si="14"/>
        <v xml:space="preserve">ESPECIFICACIÓN TÉCNICA PARA EL SUMINISTRO DE PERFILES AISLANTES (END POST) DE MATERIAL PLÁSTICO. </v>
      </c>
      <c r="G155" s="109" t="str">
        <f t="shared" si="16"/>
        <v>INSERT INTO especificaciones (id, especificacion, descripcion, archivo) VALUES(129, 'ET 29C', 'ESPECIFICACIÓN TÉCNICA PARA EL SUMINISTRO DE PERFILES AISLANTES (END POST) DE MATERIAL PLÁSTICO. ','ET 29C.pdf');</v>
      </c>
    </row>
    <row r="156" spans="1:7" x14ac:dyDescent="0.25">
      <c r="A156" s="107">
        <f t="shared" si="15"/>
        <v>135</v>
      </c>
      <c r="B156" s="107">
        <f t="shared" si="15"/>
        <v>130</v>
      </c>
      <c r="C156" s="108" t="s">
        <v>637</v>
      </c>
      <c r="D156" s="284" t="s">
        <v>637</v>
      </c>
      <c r="E156" s="121" t="s">
        <v>1505</v>
      </c>
      <c r="F156" s="36" t="str">
        <f t="shared" si="14"/>
        <v xml:space="preserve">INSTRUCCIÓN TÉCNICA NUM 30-A DE LOS TRABAJOS PARA EQUIPAR LAS VÍAS DEL METRO DE LA CIUDAD DE MÉXICO.  </v>
      </c>
      <c r="G156" s="109" t="str">
        <f t="shared" si="16"/>
        <v>INSERT INTO especificaciones (id, especificacion, descripcion, archivo) VALUES(130, 'ET 30A', 'INSTRUCCIÓN TÉCNICA NUM 30-A DE LOS TRABAJOS PARA EQUIPAR LAS VÍAS DEL METRO DE LA CIUDAD DE MÉXICO.  ','ET 30A.pdf');</v>
      </c>
    </row>
    <row r="157" spans="1:7" x14ac:dyDescent="0.25">
      <c r="A157" s="107">
        <f t="shared" si="15"/>
        <v>136</v>
      </c>
      <c r="B157" s="107">
        <f t="shared" si="15"/>
        <v>131</v>
      </c>
      <c r="C157" s="108" t="s">
        <v>638</v>
      </c>
      <c r="D157" s="284" t="s">
        <v>638</v>
      </c>
      <c r="E157" s="121" t="s">
        <v>1506</v>
      </c>
      <c r="F157" s="36" t="str">
        <f t="shared" si="14"/>
        <v>INSTRUCCIÓN TÉCNICA DE LOS TRABAJOS PARA EQUIPAR LAS VÍAS SOBRE BALASTO DEL METRO SOBRE NEUMÁTICOS DE LA CIUDAD DE MÉXICO.</v>
      </c>
      <c r="G157" s="109" t="str">
        <f t="shared" si="16"/>
        <v>INSERT INTO especificaciones (id, especificacion, descripcion, archivo) VALUES(131, 'ET 30C', 'INSTRUCCIÓN TÉCNICA DE LOS TRABAJOS PARA EQUIPAR LAS VÍAS SOBRE BALASTO DEL METRO SOBRE NEUMÁTICOS DE LA CIUDAD DE MÉXICO.','ET 30C.pdf');</v>
      </c>
    </row>
    <row r="158" spans="1:7" x14ac:dyDescent="0.25">
      <c r="A158" s="107">
        <f t="shared" si="15"/>
        <v>137</v>
      </c>
      <c r="B158" s="107">
        <f t="shared" si="15"/>
        <v>132</v>
      </c>
      <c r="C158" s="108" t="s">
        <v>1507</v>
      </c>
      <c r="D158" s="284" t="s">
        <v>1507</v>
      </c>
      <c r="E158" s="121" t="s">
        <v>1508</v>
      </c>
      <c r="F158" s="36" t="str">
        <f t="shared" si="14"/>
        <v>ESPECIFICACIÓN TÉCNICA PARA EL SUMINISTRO DE ZOCLOS CON ATIEZADORES LATERALES, PERNOS Y CANDADOS.</v>
      </c>
      <c r="G158" s="109" t="str">
        <f t="shared" si="16"/>
        <v>INSERT INTO especificaciones (id, especificacion, descripcion, archivo) VALUES(132, 'ET 31B', 'ESPECIFICACIÓN TÉCNICA PARA EL SUMINISTRO DE ZOCLOS CON ATIEZADORES LATERALES, PERNOS Y CANDADOS.','ET 31B.pdf');</v>
      </c>
    </row>
    <row r="159" spans="1:7" x14ac:dyDescent="0.25">
      <c r="A159" s="107">
        <f t="shared" si="15"/>
        <v>138</v>
      </c>
      <c r="B159" s="107">
        <f t="shared" si="15"/>
        <v>133</v>
      </c>
      <c r="C159" s="108" t="s">
        <v>1509</v>
      </c>
      <c r="D159" s="284" t="s">
        <v>1509</v>
      </c>
      <c r="E159" s="121" t="s">
        <v>1510</v>
      </c>
      <c r="F159" s="36" t="str">
        <f t="shared" si="14"/>
        <v xml:space="preserve">ESPECIFICACIÓN TÉCNICA PARA LA APLICACIÓN DE RECUBRIMIENTOS METÁLICOS PARA LA PROTECCIÓN CONTRA LA CORROSIÓN. </v>
      </c>
      <c r="G159" s="109" t="str">
        <f t="shared" si="16"/>
        <v>INSERT INTO especificaciones (id, especificacion, descripcion, archivo) VALUES(133, 'ET 31C', 'ESPECIFICACIÓN TÉCNICA PARA LA APLICACIÓN DE RECUBRIMIENTOS METÁLICOS PARA LA PROTECCIÓN CONTRA LA CORROSIÓN. ','ET 31C.pdf');</v>
      </c>
    </row>
    <row r="160" spans="1:7" x14ac:dyDescent="0.25">
      <c r="A160" s="107">
        <f t="shared" si="15"/>
        <v>139</v>
      </c>
      <c r="B160" s="107">
        <f t="shared" si="15"/>
        <v>134</v>
      </c>
      <c r="C160" s="120" t="s">
        <v>1511</v>
      </c>
      <c r="D160" s="286" t="s">
        <v>1511</v>
      </c>
      <c r="E160" s="121" t="s">
        <v>1512</v>
      </c>
      <c r="F160" s="36" t="str">
        <f t="shared" ref="F160:F186" si="17">UPPER(E160)</f>
        <v xml:space="preserve">ESPECIFICACIÓN TÉCNICA NO. 32,  PARA EL SUMINISTRO DE JUNTAS DE  DILATACIÓN DE ÁNGULO BARRA GUÍA, PISTA METÁLICA Y RIEL 80 ASCE DEL METRO DE LA CIUDAD DE MÉXICO. </v>
      </c>
      <c r="G160" s="109" t="str">
        <f t="shared" si="16"/>
        <v>INSERT INTO especificaciones (id, especificacion, descripcion, archivo) VALUES(134, 'ET 32 (2)', 'ESPECIFICACIÓN TÉCNICA NO. 32,  PARA EL SUMINISTRO DE JUNTAS DE  DILATACIÓN DE ÁNGULO BARRA GUÍA, PISTA METÁLICA Y RIEL 80 ASCE DEL METRO DE LA CIUDAD DE MÉXICO. ','ET 32 (2).pdf');</v>
      </c>
    </row>
    <row r="161" spans="1:7" x14ac:dyDescent="0.25">
      <c r="A161" s="107">
        <f t="shared" ref="A161:B186" si="18">+A160+1</f>
        <v>140</v>
      </c>
      <c r="B161" s="107">
        <f t="shared" si="18"/>
        <v>135</v>
      </c>
      <c r="C161" s="108" t="s">
        <v>1513</v>
      </c>
      <c r="D161" s="284" t="s">
        <v>1513</v>
      </c>
      <c r="E161" s="121" t="s">
        <v>1514</v>
      </c>
      <c r="F161" s="36" t="str">
        <f t="shared" si="17"/>
        <v xml:space="preserve">ESPECIFICACIÓN TÉCNICA PARA EL SUMINISTRO DE PLANCHUELAS AISLANTES DE FIBRA DE VIDRIO PARA  RIEL Y PISTA DESTINADA A JUNTAS AISLANTES.  </v>
      </c>
      <c r="G161" s="109" t="str">
        <f t="shared" si="16"/>
        <v>INSERT INTO especificaciones (id, especificacion, descripcion, archivo) VALUES(135, 'ET 32', 'ESPECIFICACIÓN TÉCNICA PARA EL SUMINISTRO DE PLANCHUELAS AISLANTES DE FIBRA DE VIDRIO PARA  RIEL Y PISTA DESTINADA A JUNTAS AISLANTES.  ','ET 32.pdf');</v>
      </c>
    </row>
    <row r="162" spans="1:7" x14ac:dyDescent="0.25">
      <c r="A162" s="107">
        <f t="shared" si="18"/>
        <v>141</v>
      </c>
      <c r="B162" s="107">
        <f t="shared" si="18"/>
        <v>136</v>
      </c>
      <c r="C162" s="108" t="s">
        <v>1515</v>
      </c>
      <c r="D162" s="284" t="s">
        <v>1515</v>
      </c>
      <c r="E162" s="121" t="s">
        <v>1516</v>
      </c>
      <c r="F162" s="36" t="str">
        <f t="shared" si="17"/>
        <v>ESPECIFICACIÓN TÉCNICA PARA EL SUMINISTRO DE PIEZAS MOLDEADAS POR FUNDICIÓN.</v>
      </c>
      <c r="G162" s="109" t="str">
        <f t="shared" si="16"/>
        <v>INSERT INTO especificaciones (id, especificacion, descripcion, archivo) VALUES(136, 'ET 32C', 'ESPECIFICACIÓN TÉCNICA PARA EL SUMINISTRO DE PIEZAS MOLDEADAS POR FUNDICIÓN.','ET 32C.pdf');</v>
      </c>
    </row>
    <row r="163" spans="1:7" x14ac:dyDescent="0.25">
      <c r="A163" s="107">
        <f t="shared" si="18"/>
        <v>142</v>
      </c>
      <c r="B163" s="107">
        <f t="shared" si="18"/>
        <v>137</v>
      </c>
      <c r="C163" s="108" t="s">
        <v>1517</v>
      </c>
      <c r="D163" s="284" t="s">
        <v>1517</v>
      </c>
      <c r="E163" s="121" t="s">
        <v>1518</v>
      </c>
      <c r="F163" s="36" t="str">
        <f t="shared" si="17"/>
        <v xml:space="preserve">ESPECIFICACIÓN TÉCNICA PARA EL MATERIAL DENOMINADO "BACKASBEST" UTILIZADO EN LA FABRICACIÓN DE PIEZAS AISLANTES.   </v>
      </c>
      <c r="G163" s="109" t="str">
        <f t="shared" si="16"/>
        <v>INSERT INTO especificaciones (id, especificacion, descripcion, archivo) VALUES(137, 'ET 33', 'ESPECIFICACIÓN TÉCNICA PARA EL MATERIAL DENOMINADO "BACKASBEST" UTILIZADO EN LA FABRICACIÓN DE PIEZAS AISLANTES.   ','ET 33.pdf');</v>
      </c>
    </row>
    <row r="164" spans="1:7" x14ac:dyDescent="0.25">
      <c r="A164" s="107">
        <f t="shared" si="18"/>
        <v>143</v>
      </c>
      <c r="B164" s="107">
        <f t="shared" si="18"/>
        <v>138</v>
      </c>
      <c r="C164" s="108" t="s">
        <v>1519</v>
      </c>
      <c r="D164" s="284" t="s">
        <v>1519</v>
      </c>
      <c r="E164" s="121" t="s">
        <v>1520</v>
      </c>
      <c r="F164" s="36" t="str">
        <f t="shared" si="17"/>
        <v xml:space="preserve">ESPECIFICACIÓN TÉCNICA PARA EL SUMINISTRO DE PERNOS TIRAFONDOS DE ÁCERO PARA LA COLOCACIÓN DE RIEL Y PISTA SOBRE DURMIENTES DE CONCRETO. </v>
      </c>
      <c r="G164" s="109" t="str">
        <f t="shared" si="16"/>
        <v>INSERT INTO especificaciones (id, especificacion, descripcion, archivo) VALUES(138, 'ET 33C', 'ESPECIFICACIÓN TÉCNICA PARA EL SUMINISTRO DE PERNOS TIRAFONDOS DE ÁCERO PARA LA COLOCACIÓN DE RIEL Y PISTA SOBRE DURMIENTES DE CONCRETO. ','ET 33C.pdf');</v>
      </c>
    </row>
    <row r="165" spans="1:7" x14ac:dyDescent="0.25">
      <c r="A165" s="107">
        <f t="shared" si="18"/>
        <v>144</v>
      </c>
      <c r="B165" s="107">
        <f t="shared" si="18"/>
        <v>139</v>
      </c>
      <c r="C165" s="108" t="s">
        <v>1521</v>
      </c>
      <c r="D165" s="284" t="s">
        <v>1521</v>
      </c>
      <c r="E165" s="121" t="s">
        <v>1522</v>
      </c>
      <c r="F165" s="36" t="str">
        <f t="shared" si="17"/>
        <v xml:space="preserve">ESPECIFICACIÓN TÉCNICA PARA EL SUMINISTRO DE LAMINAS DE RESORTE A.P. Y ARANDELAS METÁLICAS A.P., UTILIZADAS PARA LA FIJACIÓN DE RIELES Y PISTAS SOBRE DURMIENTES DE CONCRETO. </v>
      </c>
      <c r="G165" s="109" t="str">
        <f t="shared" si="16"/>
        <v>INSERT INTO especificaciones (id, especificacion, descripcion, archivo) VALUES(139, 'ET 35C', 'ESPECIFICACIÓN TÉCNICA PARA EL SUMINISTRO DE LAMINAS DE RESORTE A.P. Y ARANDELAS METÁLICAS A.P., UTILIZADAS PARA LA FIJACIÓN DE RIELES Y PISTAS SOBRE DURMIENTES DE CONCRETO. ','ET 35C.pdf');</v>
      </c>
    </row>
    <row r="166" spans="1:7" x14ac:dyDescent="0.25">
      <c r="A166" s="107">
        <f t="shared" si="18"/>
        <v>145</v>
      </c>
      <c r="B166" s="107">
        <f t="shared" si="18"/>
        <v>140</v>
      </c>
      <c r="C166" s="108" t="s">
        <v>1523</v>
      </c>
      <c r="D166" s="284" t="s">
        <v>1523</v>
      </c>
      <c r="E166" s="121" t="s">
        <v>1524</v>
      </c>
      <c r="F166" s="36" t="str">
        <f t="shared" si="17"/>
        <v xml:space="preserve">ESPECIFICACIÓN TÉCNICA PARA EL SUMINISTRO DE GRAPAS AP, UTILIZADAS PARA FIJACIÓN DE RIELES Y PISTAS SOBRE DURMIENTES DE CONCRETO. </v>
      </c>
      <c r="G166" s="109" t="str">
        <f t="shared" si="16"/>
        <v>INSERT INTO especificaciones (id, especificacion, descripcion, archivo) VALUES(140, 'ET 36C', 'ESPECIFICACIÓN TÉCNICA PARA EL SUMINISTRO DE GRAPAS AP, UTILIZADAS PARA FIJACIÓN DE RIELES Y PISTAS SOBRE DURMIENTES DE CONCRETO. ','ET 36C.pdf');</v>
      </c>
    </row>
    <row r="167" spans="1:7" x14ac:dyDescent="0.25">
      <c r="A167" s="107">
        <f t="shared" si="18"/>
        <v>146</v>
      </c>
      <c r="B167" s="107">
        <f t="shared" si="18"/>
        <v>141</v>
      </c>
      <c r="C167" s="108" t="s">
        <v>1525</v>
      </c>
      <c r="D167" s="284" t="s">
        <v>1525</v>
      </c>
      <c r="E167" s="121" t="s">
        <v>1526</v>
      </c>
      <c r="F167" s="36" t="str">
        <f t="shared" si="17"/>
        <v>ESPECIFICACIÓN TÉCNICA PARA LA FABRICACIÓN Y SUMINISTRO DE TIRAFONDOS 22-130 Y DE VAINAS AISLANTES EN TRAMO ELEVADO DEL METROPOLITANO LÍNEA "B" DE LA CIUDAD DE MÉXICO.</v>
      </c>
      <c r="G167" s="109" t="str">
        <f t="shared" si="16"/>
        <v>INSERT INTO especificaciones (id, especificacion, descripcion, archivo) VALUES(141, 'ET 53C', 'ESPECIFICACIÓN TÉCNICA PARA LA FABRICACIÓN Y SUMINISTRO DE TIRAFONDOS 22-130 Y DE VAINAS AISLANTES EN TRAMO ELEVADO DEL METROPOLITANO LÍNEA "B" DE LA CIUDAD DE MÉXICO.','ET 53C.pdf');</v>
      </c>
    </row>
    <row r="168" spans="1:7" x14ac:dyDescent="0.25">
      <c r="A168" s="107">
        <f t="shared" si="18"/>
        <v>147</v>
      </c>
      <c r="B168" s="107">
        <f t="shared" si="18"/>
        <v>142</v>
      </c>
      <c r="C168" s="108" t="s">
        <v>1527</v>
      </c>
      <c r="D168" s="284" t="s">
        <v>1569</v>
      </c>
      <c r="E168" s="121" t="s">
        <v>1528</v>
      </c>
      <c r="F168" s="36" t="str">
        <f t="shared" si="17"/>
        <v xml:space="preserve">ESPECIFICACIÓN TÉCNICA PARA LA FABRICACIÓN Y SUMINISTRO DE TOPES AISLANTES EN TRAMO ELEVADO DEL METROPOLITANO LÍNEA "B" DE LA CIUDAD DE MÉXICO. </v>
      </c>
      <c r="G168" s="109" t="str">
        <f t="shared" si="16"/>
        <v>INSERT INTO especificaciones (id, especificacion, descripcion, archivo) VALUES(142, 'ET 54C', 'ESPECIFICACIÓN TÉCNICA PARA LA FABRICACIÓN Y SUMINISTRO DE TOPES AISLANTES EN TRAMO ELEVADO DEL METROPOLITANO LÍNEA "B" DE LA CIUDAD DE MÉXICO. ','ET 54C.pdf');</v>
      </c>
    </row>
    <row r="169" spans="1:7" x14ac:dyDescent="0.25">
      <c r="A169" s="107">
        <f t="shared" si="18"/>
        <v>148</v>
      </c>
      <c r="B169" s="107">
        <f t="shared" si="18"/>
        <v>143</v>
      </c>
      <c r="C169" s="108" t="s">
        <v>1529</v>
      </c>
      <c r="D169" s="284" t="s">
        <v>1529</v>
      </c>
      <c r="E169" s="121" t="s">
        <v>1530</v>
      </c>
      <c r="F169" s="36" t="str">
        <f t="shared" si="17"/>
        <v xml:space="preserve">ESPECIFICACIÓN TÉCNICA PARA EL SUMINISTRO DE LA GUARNICIÓN HELICOIDAL A UTILIZARSE EN LA FIJACIÓN DE RIEL Y PISTA SOBRE DURMIENTES DE CONCRETO. </v>
      </c>
      <c r="G169" s="109" t="str">
        <f t="shared" si="16"/>
        <v>INSERT INTO especificaciones (id, especificacion, descripcion, archivo) VALUES(143, 'ET 55C', 'ESPECIFICACIÓN TÉCNICA PARA EL SUMINISTRO DE LA GUARNICIÓN HELICOIDAL A UTILIZARSE EN LA FIJACIÓN DE RIEL Y PISTA SOBRE DURMIENTES DE CONCRETO. ','ET 55C.pdf');</v>
      </c>
    </row>
    <row r="170" spans="1:7" x14ac:dyDescent="0.25">
      <c r="A170" s="107">
        <f t="shared" si="18"/>
        <v>149</v>
      </c>
      <c r="B170" s="107">
        <f t="shared" si="18"/>
        <v>144</v>
      </c>
      <c r="C170" s="108" t="s">
        <v>1531</v>
      </c>
      <c r="D170" s="284" t="s">
        <v>1531</v>
      </c>
      <c r="E170" s="121" t="s">
        <v>1532</v>
      </c>
      <c r="F170" s="36" t="str">
        <f t="shared" si="17"/>
        <v xml:space="preserve">ESPECIFICACIÓN TÉCNICA PARA EL SUMINISTRO DE ESTRIBOS LATERALES A UTILIZARSE EN LA FIJACIÓN DE RIELES Y PISTAS METÁLICAS SOBRE DURMIENTES DE CONCRETO.  </v>
      </c>
      <c r="G170" s="109" t="str">
        <f t="shared" si="16"/>
        <v>INSERT INTO especificaciones (id, especificacion, descripcion, archivo) VALUES(144, 'ET 56C', 'ESPECIFICACIÓN TÉCNICA PARA EL SUMINISTRO DE ESTRIBOS LATERALES A UTILIZARSE EN LA FIJACIÓN DE RIELES Y PISTAS METÁLICAS SOBRE DURMIENTES DE CONCRETO.  ','ET 56C.pdf');</v>
      </c>
    </row>
    <row r="171" spans="1:7" x14ac:dyDescent="0.25">
      <c r="A171" s="107">
        <f t="shared" si="18"/>
        <v>150</v>
      </c>
      <c r="B171" s="107">
        <f t="shared" si="18"/>
        <v>145</v>
      </c>
      <c r="C171" s="108" t="s">
        <v>1533</v>
      </c>
      <c r="D171" s="284" t="s">
        <v>1533</v>
      </c>
      <c r="E171" s="121" t="s">
        <v>1534</v>
      </c>
      <c r="F171" s="36" t="str">
        <f t="shared" si="17"/>
        <v>ESPECIFICACIÓN TÉCNICA PARA EL SUMINISTRO DE ALMOHADILLAS DE CAUCHO PARA ASIENTO DE AISLADOR SOBRE DURMIENTES DE CONCRETO TIPO "S" Y "SO" PARA EL METRO DE MÉXICO.</v>
      </c>
      <c r="G171" s="109" t="str">
        <f t="shared" si="16"/>
        <v>INSERT INTO especificaciones (id, especificacion, descripcion, archivo) VALUES(145, 'ET 59', 'ESPECIFICACIÓN TÉCNICA PARA EL SUMINISTRO DE ALMOHADILLAS DE CAUCHO PARA ASIENTO DE AISLADOR SOBRE DURMIENTES DE CONCRETO TIPO "S" Y "SO" PARA EL METRO DE MÉXICO.','ET 59.pdf');</v>
      </c>
    </row>
    <row r="172" spans="1:7" x14ac:dyDescent="0.25">
      <c r="A172" s="107">
        <f t="shared" si="18"/>
        <v>151</v>
      </c>
      <c r="B172" s="107">
        <f t="shared" si="18"/>
        <v>146</v>
      </c>
      <c r="C172" s="108" t="s">
        <v>1535</v>
      </c>
      <c r="D172" s="284" t="s">
        <v>1535</v>
      </c>
      <c r="E172" s="121" t="s">
        <v>1536</v>
      </c>
      <c r="F172" s="36" t="str">
        <f t="shared" si="17"/>
        <v xml:space="preserve">ESPECIFICACIÓN TÉCNICA PARA EL SUMINISTRO DE ALMOHADILLAS DE HULE A COLOCARSE DEBAJO DE LOS RIELES, PISTAS Y AISLADORES SOBRE DURMIENTES DE CONCRETO. </v>
      </c>
      <c r="G172" s="109" t="str">
        <f t="shared" si="16"/>
        <v>INSERT INTO especificaciones (id, especificacion, descripcion, archivo) VALUES(146, 'ET 59C', 'ESPECIFICACIÓN TÉCNICA PARA EL SUMINISTRO DE ALMOHADILLAS DE HULE A COLOCARSE DEBAJO DE LOS RIELES, PISTAS Y AISLADORES SOBRE DURMIENTES DE CONCRETO. ','ET 59C.pdf');</v>
      </c>
    </row>
    <row r="173" spans="1:7" x14ac:dyDescent="0.25">
      <c r="A173" s="107">
        <f t="shared" si="18"/>
        <v>152</v>
      </c>
      <c r="B173" s="107">
        <f t="shared" si="18"/>
        <v>147</v>
      </c>
      <c r="C173" s="108" t="s">
        <v>1537</v>
      </c>
      <c r="D173" s="284" t="s">
        <v>1537</v>
      </c>
      <c r="E173" s="121" t="s">
        <v>1538</v>
      </c>
      <c r="F173" s="36" t="str">
        <f t="shared" si="17"/>
        <v xml:space="preserve">ESPECIFICACIÓN TÉCNICA PARA  LA FABRICACIÓN Y SUMINISTRO DE LA LAMINA DE RESORTE EN TRAMO ELEVADO DEL METROPOLITANO LÍNEA "B" DE LA CIUDAD DE MÉXICO. </v>
      </c>
      <c r="G173" s="109" t="str">
        <f t="shared" si="16"/>
        <v>INSERT INTO especificaciones (id, especificacion, descripcion, archivo) VALUES(147, 'ET 61C', 'ESPECIFICACIÓN TÉCNICA PARA  LA FABRICACIÓN Y SUMINISTRO DE LA LAMINA DE RESORTE EN TRAMO ELEVADO DEL METROPOLITANO LÍNEA "B" DE LA CIUDAD DE MÉXICO. ','ET 61C.pdf');</v>
      </c>
    </row>
    <row r="174" spans="1:7" x14ac:dyDescent="0.25">
      <c r="A174" s="107">
        <f t="shared" si="18"/>
        <v>153</v>
      </c>
      <c r="B174" s="107">
        <f t="shared" si="18"/>
        <v>148</v>
      </c>
      <c r="C174" s="108" t="s">
        <v>1539</v>
      </c>
      <c r="D174" s="284" t="s">
        <v>1539</v>
      </c>
      <c r="E174" s="121" t="s">
        <v>1540</v>
      </c>
      <c r="F174" s="36" t="str">
        <f t="shared" si="17"/>
        <v>ESPECIFICACIÓN TÉCNICA PARA EL SUMINISTRO DE RESINA V.L.S  A UTILIZARSE EN LA COLOCACIÓN DE LOS PERNOS TIRAFONDO SOBRE DURMIENTES DE CONCRETO.</v>
      </c>
      <c r="G174" s="109" t="str">
        <f t="shared" si="16"/>
        <v>INSERT INTO especificaciones (id, especificacion, descripcion, archivo) VALUES(148, 'ET 62C', 'ESPECIFICACIÓN TÉCNICA PARA EL SUMINISTRO DE RESINA V.L.S  A UTILIZARSE EN LA COLOCACIÓN DE LOS PERNOS TIRAFONDO SOBRE DURMIENTES DE CONCRETO.','ET 62C.pdf');</v>
      </c>
    </row>
    <row r="175" spans="1:7" x14ac:dyDescent="0.25">
      <c r="A175" s="107">
        <f t="shared" si="18"/>
        <v>154</v>
      </c>
      <c r="B175" s="107">
        <f t="shared" si="18"/>
        <v>149</v>
      </c>
      <c r="C175" s="108" t="s">
        <v>1541</v>
      </c>
      <c r="D175" s="284" t="s">
        <v>1541</v>
      </c>
      <c r="E175" s="121" t="s">
        <v>1542</v>
      </c>
      <c r="F175" s="36" t="str">
        <f t="shared" si="17"/>
        <v>ESPECIFICACIÓN TÉCNICA PARA EL SUMINISTRO  DE PLANCHUELAS AISLANTES EN MATERIAL  EPÓXICO PARA RIEL (80 Y 100 LB/YD) Y PISTA.</v>
      </c>
      <c r="G175" s="109" t="str">
        <f t="shared" si="16"/>
        <v>INSERT INTO especificaciones (id, especificacion, descripcion, archivo) VALUES(149, 'ET 63', 'ESPECIFICACIÓN TÉCNICA PARA EL SUMINISTRO  DE PLANCHUELAS AISLANTES EN MATERIAL  EPÓXICO PARA RIEL (80 Y 100 LB/YD) Y PISTA.','ET 63.pdf');</v>
      </c>
    </row>
    <row r="176" spans="1:7" x14ac:dyDescent="0.25">
      <c r="A176" s="107">
        <f t="shared" si="18"/>
        <v>155</v>
      </c>
      <c r="B176" s="107">
        <f t="shared" si="18"/>
        <v>150</v>
      </c>
      <c r="C176" s="108" t="s">
        <v>1543</v>
      </c>
      <c r="D176" s="284" t="s">
        <v>1543</v>
      </c>
      <c r="E176" s="121" t="s">
        <v>1544</v>
      </c>
      <c r="F176" s="36" t="str">
        <f t="shared" si="17"/>
        <v>ESPECIFICACIÓN TÉCNICA PARA EL SUMINISTRO Y FABRICACIÓN  DE DURMIENTES DE MADERA NACIONAL.</v>
      </c>
      <c r="G176" s="109" t="str">
        <f t="shared" si="16"/>
        <v>INSERT INTO especificaciones (id, especificacion, descripcion, archivo) VALUES(150, 'ET 64', 'ESPECIFICACIÓN TÉCNICA PARA EL SUMINISTRO Y FABRICACIÓN  DE DURMIENTES DE MADERA NACIONAL.','ET 64.pdf');</v>
      </c>
    </row>
    <row r="177" spans="1:7" x14ac:dyDescent="0.25">
      <c r="A177" s="107">
        <f t="shared" si="18"/>
        <v>156</v>
      </c>
      <c r="B177" s="107">
        <f t="shared" si="18"/>
        <v>151</v>
      </c>
      <c r="C177" s="108" t="s">
        <v>1545</v>
      </c>
      <c r="D177" s="284" t="s">
        <v>1545</v>
      </c>
      <c r="E177" s="121" t="s">
        <v>1546</v>
      </c>
      <c r="F177" s="36" t="str">
        <f t="shared" si="17"/>
        <v>ESPECIFICACIÓN TÉCNICA  DEL SUMINISTRO DEL PRODUCTO AISLANTE (BITUMINOSO) POR COLAR.</v>
      </c>
      <c r="G177" s="109" t="str">
        <f t="shared" si="16"/>
        <v>INSERT INTO especificaciones (id, especificacion, descripcion, archivo) VALUES(151, 'ET 64C', 'ESPECIFICACIÓN TÉCNICA  DEL SUMINISTRO DEL PRODUCTO AISLANTE (BITUMINOSO) POR COLAR.','ET 64C.pdf');</v>
      </c>
    </row>
    <row r="178" spans="1:7" x14ac:dyDescent="0.25">
      <c r="A178" s="107">
        <f t="shared" si="18"/>
        <v>157</v>
      </c>
      <c r="B178" s="107">
        <f t="shared" si="18"/>
        <v>152</v>
      </c>
      <c r="C178" s="108" t="s">
        <v>1547</v>
      </c>
      <c r="D178" s="284" t="s">
        <v>1547</v>
      </c>
      <c r="E178" s="121" t="s">
        <v>1548</v>
      </c>
      <c r="F178" s="36" t="str">
        <f t="shared" si="17"/>
        <v xml:space="preserve">ESPECIFICACIONES GENERALES DE SUMINISTRO Y CALIDAD DEL BALASTO QUE SE EMPLEARÁ EN LAS AMPLIACIONES Y NUEVAS LÍNEAS DEL METRO DE LA CIUDAD DE MÉXICO.  </v>
      </c>
      <c r="G178" s="109" t="str">
        <f t="shared" si="16"/>
        <v>INSERT INTO especificaciones (id, especificacion, descripcion, archivo) VALUES(152, 'ET 68E', 'ESPECIFICACIONES GENERALES DE SUMINISTRO Y CALIDAD DEL BALASTO QUE SE EMPLEARÁ EN LAS AMPLIACIONES Y NUEVAS LÍNEAS DEL METRO DE LA CIUDAD DE MÉXICO.  ','ET 68E.pdf');</v>
      </c>
    </row>
    <row r="179" spans="1:7" x14ac:dyDescent="0.25">
      <c r="A179" s="107">
        <f t="shared" si="18"/>
        <v>158</v>
      </c>
      <c r="B179" s="134"/>
      <c r="C179" s="108" t="s">
        <v>1549</v>
      </c>
      <c r="D179" s="284" t="s">
        <v>1549</v>
      </c>
      <c r="E179" s="121" t="s">
        <v>1550</v>
      </c>
      <c r="F179" s="36" t="str">
        <f t="shared" si="17"/>
        <v>ESPECIFICACIÓN TÉCNICA PARA EL SUMINISTRO DE RIELES DE ACERO NO TRATADO DE CALIBRE 115 RE.</v>
      </c>
      <c r="G179" s="137"/>
    </row>
    <row r="180" spans="1:7" x14ac:dyDescent="0.25">
      <c r="A180" s="107">
        <f t="shared" si="18"/>
        <v>159</v>
      </c>
      <c r="B180" s="134"/>
      <c r="C180" s="108" t="s">
        <v>1551</v>
      </c>
      <c r="D180" s="284" t="s">
        <v>1551</v>
      </c>
      <c r="E180" s="121" t="s">
        <v>1552</v>
      </c>
      <c r="F180" s="36" t="str">
        <f t="shared" si="17"/>
        <v>ESPECIFICACIÓN TÉCNICA PARA EL SUMINISTRO DE TIRAFONDOS PARA DURMIENTES DE MADERA.</v>
      </c>
      <c r="G180" s="137"/>
    </row>
    <row r="181" spans="1:7" x14ac:dyDescent="0.25">
      <c r="A181" s="107">
        <f t="shared" si="18"/>
        <v>160</v>
      </c>
      <c r="B181" s="107">
        <f>+B178+1</f>
        <v>153</v>
      </c>
      <c r="C181" s="108" t="s">
        <v>1553</v>
      </c>
      <c r="D181" s="284" t="s">
        <v>1553</v>
      </c>
      <c r="E181" s="121" t="s">
        <v>1554</v>
      </c>
      <c r="F181" s="36" t="str">
        <f t="shared" si="17"/>
        <v>ESPECIFICACIÓN TÉCNICA PARA LA FABRICACIÓN Y EL SUMINISTRO DE APARATOS DE DILATACIÓN DE ÁNGULO BARRA GUÍA (CORTE EN "Z") EN TRAMO ELEVADO DEL METROPOLITANO LÍNEA "B" DE LA CIUDAD DE MÉXICO.</v>
      </c>
      <c r="G181" s="109" t="str">
        <f t="shared" ref="G181:G186" si="19">+CONCATENATE("INSERT INTO especificaciones (id, especificacion, descripcion, archivo) VALUES(",B181,", '",D181,"', '",F181,"','",D181,".pdf');")</f>
        <v>INSERT INTO especificaciones (id, especificacion, descripcion, archivo) VALUES(153, 'ET 73C', 'ESPECIFICACIÓN TÉCNICA PARA LA FABRICACIÓN Y EL SUMINISTRO DE APARATOS DE DILATACIÓN DE ÁNGULO BARRA GUÍA (CORTE EN "Z") EN TRAMO ELEVADO DEL METROPOLITANO LÍNEA "B" DE LA CIUDAD DE MÉXICO.','ET 73C.pdf');</v>
      </c>
    </row>
    <row r="182" spans="1:7" x14ac:dyDescent="0.25">
      <c r="A182" s="107">
        <f t="shared" si="18"/>
        <v>161</v>
      </c>
      <c r="B182" s="107">
        <f t="shared" si="18"/>
        <v>154</v>
      </c>
      <c r="C182" s="108" t="s">
        <v>1555</v>
      </c>
      <c r="D182" s="284" t="s">
        <v>1555</v>
      </c>
      <c r="E182" s="121" t="s">
        <v>1556</v>
      </c>
      <c r="F182" s="36" t="str">
        <f t="shared" si="17"/>
        <v xml:space="preserve">ESPECIFICACIÓN TÉCNICA PARA LA FABRICACIÓN Y SUMINISTRO DE ZONAS NEUTRAS PARA ÁNGULO BARRA GUÍA DE 4 BLOQUES EN TRAMO ELEVADO DEL METROPOLITANO LÍNEA "B" DE LA CIUDAD DE MÉXICO. </v>
      </c>
      <c r="G182" s="109" t="str">
        <f t="shared" si="19"/>
        <v>INSERT INTO especificaciones (id, especificacion, descripcion, archivo) VALUES(154, 'ET 74C', 'ESPECIFICACIÓN TÉCNICA PARA LA FABRICACIÓN Y SUMINISTRO DE ZONAS NEUTRAS PARA ÁNGULO BARRA GUÍA DE 4 BLOQUES EN TRAMO ELEVADO DEL METROPOLITANO LÍNEA "B" DE LA CIUDAD DE MÉXICO. ','ET 74C.pdf');</v>
      </c>
    </row>
    <row r="183" spans="1:7" x14ac:dyDescent="0.25">
      <c r="A183" s="107">
        <f t="shared" si="18"/>
        <v>162</v>
      </c>
      <c r="B183" s="107">
        <f t="shared" si="18"/>
        <v>155</v>
      </c>
      <c r="C183" s="121" t="s">
        <v>1557</v>
      </c>
      <c r="D183" s="287" t="s">
        <v>1570</v>
      </c>
      <c r="E183" s="121" t="s">
        <v>1558</v>
      </c>
      <c r="F183" s="36" t="str">
        <f t="shared" si="17"/>
        <v>ESPECIFICACIÓN TÉCNICA Y FUNCIONAL DE TOPE DE SEGURIDAD POR FRICCIÓN PARA FIN DE VÍA A UTILIZARSE EN LAS VÍAS DEL STC .</v>
      </c>
      <c r="G183" s="109" t="str">
        <f t="shared" si="19"/>
        <v>INSERT INTO especificaciones (id, especificacion, descripcion, archivo) VALUES(155, 'ET TOPE DE FRICCION', 'ESPECIFICACIÓN TÉCNICA Y FUNCIONAL DE TOPE DE SEGURIDAD POR FRICCIÓN PARA FIN DE VÍA A UTILIZARSE EN LAS VÍAS DEL STC .','ET TOPE DE FRICCION.pdf');</v>
      </c>
    </row>
    <row r="184" spans="1:7" x14ac:dyDescent="0.25">
      <c r="A184" s="107">
        <f t="shared" si="18"/>
        <v>163</v>
      </c>
      <c r="B184" s="107">
        <f t="shared" si="18"/>
        <v>156</v>
      </c>
      <c r="C184" s="176" t="s">
        <v>1631</v>
      </c>
      <c r="D184" s="284" t="s">
        <v>1631</v>
      </c>
      <c r="E184" s="121" t="s">
        <v>1559</v>
      </c>
      <c r="F184" s="36" t="str">
        <f t="shared" si="17"/>
        <v>INSTRUCCIÓN TÉCNICA DE LOS TRABAJOS PARA EQUIPAR LAS VÍAS SOBRE CONCRETO EN EL TRAMO ELEVADO DEL METRO SOBRE NEUMATICOS DE LA CUIDAD DE MÉXICO.</v>
      </c>
      <c r="G184" s="109" t="str">
        <f t="shared" si="19"/>
        <v>INSERT INTO especificaciones (id, especificacion, descripcion, archivo) VALUES(156, 'I.T. 52 Mod. C', 'INSTRUCCIÓN TÉCNICA DE LOS TRABAJOS PARA EQUIPAR LAS VÍAS SOBRE CONCRETO EN EL TRAMO ELEVADO DEL METRO SOBRE NEUMATICOS DE LA CUIDAD DE MÉXICO.','I.T. 52 Mod. C.pdf');</v>
      </c>
    </row>
    <row r="185" spans="1:7" x14ac:dyDescent="0.25">
      <c r="A185" s="107">
        <f t="shared" si="18"/>
        <v>164</v>
      </c>
      <c r="B185" s="107">
        <f t="shared" si="18"/>
        <v>157</v>
      </c>
      <c r="C185" s="108" t="s">
        <v>1560</v>
      </c>
      <c r="D185" s="284" t="s">
        <v>1560</v>
      </c>
      <c r="E185" s="121" t="s">
        <v>1561</v>
      </c>
      <c r="F185" s="36" t="str">
        <f t="shared" si="17"/>
        <v>INSTRUCCIÓN TÉCNICA PARA LA REALINEACIÓN Y RENIVELACIÓN DE LAS VÍAS PRINCIPALES SOBRE BALASTO.</v>
      </c>
      <c r="G185" s="109" t="str">
        <f t="shared" si="19"/>
        <v>INSERT INTO especificaciones (id, especificacion, descripcion, archivo) VALUES(157, 'IT 76C', 'INSTRUCCIÓN TÉCNICA PARA LA REALINEACIÓN Y RENIVELACIÓN DE LAS VÍAS PRINCIPALES SOBRE BALASTO.','IT 76C.pdf');</v>
      </c>
    </row>
    <row r="186" spans="1:7" x14ac:dyDescent="0.25">
      <c r="A186" s="107">
        <f t="shared" si="18"/>
        <v>165</v>
      </c>
      <c r="B186" s="107">
        <f t="shared" si="18"/>
        <v>158</v>
      </c>
      <c r="C186" s="108" t="s">
        <v>1594</v>
      </c>
      <c r="D186" s="324" t="s">
        <v>1593</v>
      </c>
      <c r="E186" s="181" t="s">
        <v>1595</v>
      </c>
      <c r="F186" s="36" t="str">
        <f t="shared" si="17"/>
        <v>ESPECIFICACION FUNCIONAL PARA EL PROYECTO, DISEÑO ,FABRICACION Y SUMINISTRO DE DURMIENTES MONOBLOQUE DE CONCRETO PRESFORZADO TIPO "O" PARA EL METRO DE LA CIUDAD DE MÉXICO.</v>
      </c>
      <c r="G186" s="109" t="str">
        <f t="shared" si="19"/>
        <v>INSERT INTO especificaciones (id, especificacion, descripcion, archivo) VALUES(158, 'E.F. 4 TIPO O MONO', 'ESPECIFICACION FUNCIONAL PARA EL PROYECTO, DISEÑO ,FABRICACION Y SUMINISTRO DE DURMIENTES MONOBLOQUE DE CONCRETO PRESFORZADO TIPO "O" PARA EL METRO DE LA CIUDAD DE MÉXICO.','E.F. 4 TIPO O MONO.pdf');</v>
      </c>
    </row>
  </sheetData>
  <mergeCells count="1">
    <mergeCell ref="A25:E25"/>
  </mergeCells>
  <pageMargins left="0.7" right="0.7" top="0.75" bottom="0.75" header="0.3" footer="0.3"/>
  <pageSetup orientation="portrait" r:id="rId1"/>
  <legacy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C177"/>
  <sheetViews>
    <sheetView topLeftCell="A162" zoomScale="85" zoomScaleNormal="85" workbookViewId="0">
      <selection activeCell="A76" sqref="A76:XFD76"/>
    </sheetView>
  </sheetViews>
  <sheetFormatPr baseColWidth="10" defaultRowHeight="15" x14ac:dyDescent="0.25"/>
  <cols>
    <col min="1" max="1" width="5.42578125" style="187" customWidth="1"/>
    <col min="2" max="2" width="50.85546875" style="186" bestFit="1" customWidth="1"/>
    <col min="3" max="3" width="96.5703125" style="206" customWidth="1"/>
    <col min="4" max="16384" width="11.42578125" style="186"/>
  </cols>
  <sheetData>
    <row r="2" spans="1:3" ht="24" thickBot="1" x14ac:dyDescent="0.3">
      <c r="A2" s="184" t="s">
        <v>1793</v>
      </c>
      <c r="B2" s="185"/>
      <c r="C2" s="201"/>
    </row>
    <row r="3" spans="1:3" s="200" customFormat="1" ht="19.5" thickBot="1" x14ac:dyDescent="0.3">
      <c r="A3" s="198" t="s">
        <v>1791</v>
      </c>
      <c r="B3" s="199" t="s">
        <v>1789</v>
      </c>
      <c r="C3" s="202" t="s">
        <v>1790</v>
      </c>
    </row>
    <row r="4" spans="1:3" ht="30" x14ac:dyDescent="0.25">
      <c r="A4" s="193">
        <v>1</v>
      </c>
      <c r="B4" s="194" t="s">
        <v>673</v>
      </c>
      <c r="C4" s="203" t="s">
        <v>1634</v>
      </c>
    </row>
    <row r="5" spans="1:3" ht="30" x14ac:dyDescent="0.25">
      <c r="A5" s="190">
        <f>+A4+1</f>
        <v>2</v>
      </c>
      <c r="B5" s="181" t="s">
        <v>671</v>
      </c>
      <c r="C5" s="204" t="s">
        <v>1635</v>
      </c>
    </row>
    <row r="6" spans="1:3" x14ac:dyDescent="0.25">
      <c r="A6" s="190">
        <f t="shared" ref="A6:A17" si="0">+A5+1</f>
        <v>3</v>
      </c>
      <c r="B6" s="181" t="s">
        <v>669</v>
      </c>
      <c r="C6" s="204" t="s">
        <v>1636</v>
      </c>
    </row>
    <row r="7" spans="1:3" x14ac:dyDescent="0.25">
      <c r="A7" s="190">
        <f t="shared" si="0"/>
        <v>4</v>
      </c>
      <c r="B7" s="181" t="s">
        <v>667</v>
      </c>
      <c r="C7" s="204" t="s">
        <v>1637</v>
      </c>
    </row>
    <row r="8" spans="1:3" x14ac:dyDescent="0.25">
      <c r="A8" s="190">
        <f t="shared" si="0"/>
        <v>5</v>
      </c>
      <c r="B8" s="181" t="s">
        <v>665</v>
      </c>
      <c r="C8" s="204" t="s">
        <v>1638</v>
      </c>
    </row>
    <row r="9" spans="1:3" ht="30" x14ac:dyDescent="0.25">
      <c r="A9" s="190">
        <f t="shared" si="0"/>
        <v>6</v>
      </c>
      <c r="B9" s="181" t="s">
        <v>663</v>
      </c>
      <c r="C9" s="204" t="s">
        <v>1639</v>
      </c>
    </row>
    <row r="10" spans="1:3" ht="30" x14ac:dyDescent="0.25">
      <c r="A10" s="190">
        <f t="shared" si="0"/>
        <v>7</v>
      </c>
      <c r="B10" s="181" t="s">
        <v>661</v>
      </c>
      <c r="C10" s="204" t="s">
        <v>1640</v>
      </c>
    </row>
    <row r="11" spans="1:3" ht="30" x14ac:dyDescent="0.25">
      <c r="A11" s="190">
        <f t="shared" si="0"/>
        <v>8</v>
      </c>
      <c r="B11" s="181" t="s">
        <v>659</v>
      </c>
      <c r="C11" s="204" t="s">
        <v>1641</v>
      </c>
    </row>
    <row r="12" spans="1:3" x14ac:dyDescent="0.25">
      <c r="A12" s="190">
        <f t="shared" si="0"/>
        <v>9</v>
      </c>
      <c r="B12" s="181" t="s">
        <v>657</v>
      </c>
      <c r="C12" s="204" t="s">
        <v>1642</v>
      </c>
    </row>
    <row r="13" spans="1:3" x14ac:dyDescent="0.25">
      <c r="A13" s="190">
        <f t="shared" si="0"/>
        <v>10</v>
      </c>
      <c r="B13" s="181" t="s">
        <v>655</v>
      </c>
      <c r="C13" s="204" t="s">
        <v>1643</v>
      </c>
    </row>
    <row r="14" spans="1:3" ht="45" x14ac:dyDescent="0.25">
      <c r="A14" s="190">
        <f t="shared" si="0"/>
        <v>11</v>
      </c>
      <c r="B14" s="181" t="s">
        <v>653</v>
      </c>
      <c r="C14" s="204" t="s">
        <v>1644</v>
      </c>
    </row>
    <row r="15" spans="1:3" ht="30" x14ac:dyDescent="0.25">
      <c r="A15" s="190">
        <f t="shared" si="0"/>
        <v>12</v>
      </c>
      <c r="B15" s="181" t="s">
        <v>651</v>
      </c>
      <c r="C15" s="204" t="s">
        <v>1645</v>
      </c>
    </row>
    <row r="16" spans="1:3" ht="30" x14ac:dyDescent="0.25">
      <c r="A16" s="190">
        <f t="shared" si="0"/>
        <v>13</v>
      </c>
      <c r="B16" s="181" t="s">
        <v>649</v>
      </c>
      <c r="C16" s="204" t="s">
        <v>1646</v>
      </c>
    </row>
    <row r="17" spans="1:3" ht="15.75" thickBot="1" x14ac:dyDescent="0.3">
      <c r="A17" s="191">
        <f t="shared" si="0"/>
        <v>14</v>
      </c>
      <c r="B17" s="192" t="s">
        <v>647</v>
      </c>
      <c r="C17" s="205" t="s">
        <v>1647</v>
      </c>
    </row>
    <row r="18" spans="1:3" x14ac:dyDescent="0.25">
      <c r="A18" s="188"/>
    </row>
    <row r="19" spans="1:3" x14ac:dyDescent="0.25">
      <c r="A19" s="188"/>
    </row>
    <row r="20" spans="1:3" x14ac:dyDescent="0.25">
      <c r="A20" s="188"/>
    </row>
    <row r="21" spans="1:3" ht="24" thickBot="1" x14ac:dyDescent="0.3">
      <c r="A21" s="184" t="s">
        <v>1792</v>
      </c>
    </row>
    <row r="22" spans="1:3" s="200" customFormat="1" ht="19.5" thickBot="1" x14ac:dyDescent="0.3">
      <c r="A22" s="198" t="s">
        <v>1791</v>
      </c>
      <c r="B22" s="199" t="s">
        <v>1789</v>
      </c>
      <c r="C22" s="202" t="s">
        <v>1790</v>
      </c>
    </row>
    <row r="23" spans="1:3" ht="30" x14ac:dyDescent="0.25">
      <c r="A23" s="193">
        <f>+A17+1</f>
        <v>15</v>
      </c>
      <c r="B23" s="213" t="s">
        <v>774</v>
      </c>
      <c r="C23" s="214" t="s">
        <v>1648</v>
      </c>
    </row>
    <row r="24" spans="1:3" x14ac:dyDescent="0.25">
      <c r="A24" s="190">
        <f>+A23+1</f>
        <v>16</v>
      </c>
      <c r="B24" s="182" t="s">
        <v>772</v>
      </c>
      <c r="C24" s="207" t="s">
        <v>1649</v>
      </c>
    </row>
    <row r="25" spans="1:3" ht="30" x14ac:dyDescent="0.25">
      <c r="A25" s="190">
        <f t="shared" ref="A25:A71" si="1">+A24+1</f>
        <v>17</v>
      </c>
      <c r="B25" s="182" t="s">
        <v>770</v>
      </c>
      <c r="C25" s="207" t="s">
        <v>1650</v>
      </c>
    </row>
    <row r="26" spans="1:3" x14ac:dyDescent="0.25">
      <c r="A26" s="190">
        <f t="shared" si="1"/>
        <v>18</v>
      </c>
      <c r="B26" s="182" t="s">
        <v>768</v>
      </c>
      <c r="C26" s="207" t="s">
        <v>1651</v>
      </c>
    </row>
    <row r="27" spans="1:3" ht="30" x14ac:dyDescent="0.25">
      <c r="A27" s="190">
        <f t="shared" si="1"/>
        <v>19</v>
      </c>
      <c r="B27" s="182" t="s">
        <v>755</v>
      </c>
      <c r="C27" s="207" t="s">
        <v>1652</v>
      </c>
    </row>
    <row r="28" spans="1:3" ht="30" x14ac:dyDescent="0.25">
      <c r="A28" s="190">
        <f t="shared" si="1"/>
        <v>20</v>
      </c>
      <c r="B28" s="182" t="s">
        <v>765</v>
      </c>
      <c r="C28" s="207" t="s">
        <v>1653</v>
      </c>
    </row>
    <row r="29" spans="1:3" ht="30" x14ac:dyDescent="0.25">
      <c r="A29" s="190">
        <f t="shared" si="1"/>
        <v>21</v>
      </c>
      <c r="B29" s="182" t="s">
        <v>763</v>
      </c>
      <c r="C29" s="207" t="s">
        <v>1654</v>
      </c>
    </row>
    <row r="30" spans="1:3" ht="30" x14ac:dyDescent="0.25">
      <c r="A30" s="190">
        <f t="shared" si="1"/>
        <v>22</v>
      </c>
      <c r="B30" s="182" t="s">
        <v>761</v>
      </c>
      <c r="C30" s="207" t="s">
        <v>1655</v>
      </c>
    </row>
    <row r="31" spans="1:3" ht="30" x14ac:dyDescent="0.25">
      <c r="A31" s="190">
        <f t="shared" si="1"/>
        <v>23</v>
      </c>
      <c r="B31" s="182" t="s">
        <v>759</v>
      </c>
      <c r="C31" s="207" t="s">
        <v>1656</v>
      </c>
    </row>
    <row r="32" spans="1:3" x14ac:dyDescent="0.25">
      <c r="A32" s="190">
        <f t="shared" si="1"/>
        <v>24</v>
      </c>
      <c r="B32" s="182" t="s">
        <v>757</v>
      </c>
      <c r="C32" s="207" t="s">
        <v>1657</v>
      </c>
    </row>
    <row r="33" spans="1:3" ht="30" x14ac:dyDescent="0.25">
      <c r="A33" s="190">
        <f t="shared" si="1"/>
        <v>25</v>
      </c>
      <c r="B33" s="182" t="s">
        <v>755</v>
      </c>
      <c r="C33" s="207" t="s">
        <v>1658</v>
      </c>
    </row>
    <row r="34" spans="1:3" ht="30" x14ac:dyDescent="0.25">
      <c r="A34" s="190">
        <f t="shared" si="1"/>
        <v>26</v>
      </c>
      <c r="B34" s="182" t="s">
        <v>753</v>
      </c>
      <c r="C34" s="207" t="s">
        <v>1659</v>
      </c>
    </row>
    <row r="35" spans="1:3" x14ac:dyDescent="0.25">
      <c r="A35" s="190">
        <f t="shared" si="1"/>
        <v>27</v>
      </c>
      <c r="B35" s="182" t="s">
        <v>751</v>
      </c>
      <c r="C35" s="207" t="s">
        <v>1660</v>
      </c>
    </row>
    <row r="36" spans="1:3" x14ac:dyDescent="0.25">
      <c r="A36" s="190">
        <f t="shared" si="1"/>
        <v>28</v>
      </c>
      <c r="B36" s="182" t="s">
        <v>749</v>
      </c>
      <c r="C36" s="207" t="s">
        <v>1636</v>
      </c>
    </row>
    <row r="37" spans="1:3" x14ac:dyDescent="0.25">
      <c r="A37" s="190">
        <f t="shared" si="1"/>
        <v>29</v>
      </c>
      <c r="B37" s="182" t="s">
        <v>748</v>
      </c>
      <c r="C37" s="207" t="s">
        <v>1661</v>
      </c>
    </row>
    <row r="38" spans="1:3" ht="30" x14ac:dyDescent="0.25">
      <c r="A38" s="190">
        <f t="shared" si="1"/>
        <v>30</v>
      </c>
      <c r="B38" s="182" t="s">
        <v>746</v>
      </c>
      <c r="C38" s="207" t="s">
        <v>1662</v>
      </c>
    </row>
    <row r="39" spans="1:3" x14ac:dyDescent="0.25">
      <c r="A39" s="190">
        <f t="shared" si="1"/>
        <v>31</v>
      </c>
      <c r="B39" s="182" t="s">
        <v>744</v>
      </c>
      <c r="C39" s="207" t="s">
        <v>1663</v>
      </c>
    </row>
    <row r="40" spans="1:3" x14ac:dyDescent="0.25">
      <c r="A40" s="190">
        <f t="shared" si="1"/>
        <v>32</v>
      </c>
      <c r="B40" s="182" t="s">
        <v>742</v>
      </c>
      <c r="C40" s="207" t="s">
        <v>1664</v>
      </c>
    </row>
    <row r="41" spans="1:3" x14ac:dyDescent="0.25">
      <c r="A41" s="190">
        <f t="shared" si="1"/>
        <v>33</v>
      </c>
      <c r="B41" s="182" t="s">
        <v>740</v>
      </c>
      <c r="C41" s="207" t="s">
        <v>1665</v>
      </c>
    </row>
    <row r="42" spans="1:3" x14ac:dyDescent="0.25">
      <c r="A42" s="190">
        <f t="shared" si="1"/>
        <v>34</v>
      </c>
      <c r="B42" s="182" t="s">
        <v>738</v>
      </c>
      <c r="C42" s="207" t="s">
        <v>1666</v>
      </c>
    </row>
    <row r="43" spans="1:3" ht="30" x14ac:dyDescent="0.25">
      <c r="A43" s="190">
        <f t="shared" si="1"/>
        <v>35</v>
      </c>
      <c r="B43" s="182" t="s">
        <v>736</v>
      </c>
      <c r="C43" s="207" t="s">
        <v>1667</v>
      </c>
    </row>
    <row r="44" spans="1:3" x14ac:dyDescent="0.25">
      <c r="A44" s="190">
        <f t="shared" si="1"/>
        <v>36</v>
      </c>
      <c r="B44" s="182" t="s">
        <v>734</v>
      </c>
      <c r="C44" s="207" t="s">
        <v>1668</v>
      </c>
    </row>
    <row r="45" spans="1:3" ht="30" x14ac:dyDescent="0.25">
      <c r="A45" s="190">
        <f t="shared" si="1"/>
        <v>37</v>
      </c>
      <c r="B45" s="182" t="s">
        <v>732</v>
      </c>
      <c r="C45" s="207" t="s">
        <v>1669</v>
      </c>
    </row>
    <row r="46" spans="1:3" ht="30" x14ac:dyDescent="0.25">
      <c r="A46" s="190">
        <f t="shared" si="1"/>
        <v>38</v>
      </c>
      <c r="B46" s="182" t="s">
        <v>730</v>
      </c>
      <c r="C46" s="207" t="s">
        <v>1670</v>
      </c>
    </row>
    <row r="47" spans="1:3" ht="30" x14ac:dyDescent="0.25">
      <c r="A47" s="190">
        <f t="shared" si="1"/>
        <v>39</v>
      </c>
      <c r="B47" s="182" t="s">
        <v>728</v>
      </c>
      <c r="C47" s="207" t="s">
        <v>1671</v>
      </c>
    </row>
    <row r="48" spans="1:3" x14ac:dyDescent="0.25">
      <c r="A48" s="190">
        <f t="shared" si="1"/>
        <v>40</v>
      </c>
      <c r="B48" s="182" t="s">
        <v>726</v>
      </c>
      <c r="C48" s="207" t="s">
        <v>1672</v>
      </c>
    </row>
    <row r="49" spans="1:3" ht="30" x14ac:dyDescent="0.25">
      <c r="A49" s="190">
        <f t="shared" si="1"/>
        <v>41</v>
      </c>
      <c r="B49" s="182" t="s">
        <v>724</v>
      </c>
      <c r="C49" s="207" t="s">
        <v>1673</v>
      </c>
    </row>
    <row r="50" spans="1:3" x14ac:dyDescent="0.25">
      <c r="A50" s="190">
        <f t="shared" si="1"/>
        <v>42</v>
      </c>
      <c r="B50" s="182" t="s">
        <v>722</v>
      </c>
      <c r="C50" s="207" t="s">
        <v>1674</v>
      </c>
    </row>
    <row r="51" spans="1:3" ht="30" x14ac:dyDescent="0.25">
      <c r="A51" s="190">
        <f t="shared" si="1"/>
        <v>43</v>
      </c>
      <c r="B51" s="182" t="s">
        <v>720</v>
      </c>
      <c r="C51" s="207" t="s">
        <v>1675</v>
      </c>
    </row>
    <row r="52" spans="1:3" ht="30" x14ac:dyDescent="0.25">
      <c r="A52" s="190">
        <f t="shared" si="1"/>
        <v>44</v>
      </c>
      <c r="B52" s="182" t="s">
        <v>718</v>
      </c>
      <c r="C52" s="207" t="s">
        <v>1676</v>
      </c>
    </row>
    <row r="53" spans="1:3" ht="30" x14ac:dyDescent="0.25">
      <c r="A53" s="190">
        <f t="shared" si="1"/>
        <v>45</v>
      </c>
      <c r="B53" s="182" t="s">
        <v>716</v>
      </c>
      <c r="C53" s="207" t="s">
        <v>1677</v>
      </c>
    </row>
    <row r="54" spans="1:3" x14ac:dyDescent="0.25">
      <c r="A54" s="190">
        <f t="shared" si="1"/>
        <v>46</v>
      </c>
      <c r="B54" s="182" t="s">
        <v>714</v>
      </c>
      <c r="C54" s="207" t="s">
        <v>1678</v>
      </c>
    </row>
    <row r="55" spans="1:3" x14ac:dyDescent="0.25">
      <c r="A55" s="190">
        <f t="shared" si="1"/>
        <v>47</v>
      </c>
      <c r="B55" s="182" t="s">
        <v>712</v>
      </c>
      <c r="C55" s="207" t="s">
        <v>1679</v>
      </c>
    </row>
    <row r="56" spans="1:3" x14ac:dyDescent="0.25">
      <c r="A56" s="190">
        <f t="shared" si="1"/>
        <v>48</v>
      </c>
      <c r="B56" s="182" t="s">
        <v>710</v>
      </c>
      <c r="C56" s="207" t="s">
        <v>1680</v>
      </c>
    </row>
    <row r="57" spans="1:3" x14ac:dyDescent="0.25">
      <c r="A57" s="190">
        <f t="shared" si="1"/>
        <v>49</v>
      </c>
      <c r="B57" s="182" t="s">
        <v>708</v>
      </c>
      <c r="C57" s="207" t="s">
        <v>1681</v>
      </c>
    </row>
    <row r="58" spans="1:3" ht="30" x14ac:dyDescent="0.25">
      <c r="A58" s="190">
        <f t="shared" si="1"/>
        <v>50</v>
      </c>
      <c r="B58" s="182" t="s">
        <v>706</v>
      </c>
      <c r="C58" s="207" t="s">
        <v>1682</v>
      </c>
    </row>
    <row r="59" spans="1:3" ht="30" x14ac:dyDescent="0.25">
      <c r="A59" s="190">
        <f t="shared" si="1"/>
        <v>51</v>
      </c>
      <c r="B59" s="182" t="s">
        <v>704</v>
      </c>
      <c r="C59" s="207" t="s">
        <v>1683</v>
      </c>
    </row>
    <row r="60" spans="1:3" ht="30" x14ac:dyDescent="0.25">
      <c r="A60" s="190">
        <f t="shared" si="1"/>
        <v>52</v>
      </c>
      <c r="B60" s="182" t="s">
        <v>702</v>
      </c>
      <c r="C60" s="207" t="s">
        <v>1684</v>
      </c>
    </row>
    <row r="61" spans="1:3" ht="30" x14ac:dyDescent="0.25">
      <c r="A61" s="190">
        <f t="shared" si="1"/>
        <v>53</v>
      </c>
      <c r="B61" s="182" t="s">
        <v>700</v>
      </c>
      <c r="C61" s="207" t="s">
        <v>1685</v>
      </c>
    </row>
    <row r="62" spans="1:3" x14ac:dyDescent="0.25">
      <c r="A62" s="190">
        <f t="shared" si="1"/>
        <v>54</v>
      </c>
      <c r="B62" s="182" t="s">
        <v>698</v>
      </c>
      <c r="C62" s="207" t="s">
        <v>1686</v>
      </c>
    </row>
    <row r="63" spans="1:3" x14ac:dyDescent="0.25">
      <c r="A63" s="190">
        <f t="shared" si="1"/>
        <v>55</v>
      </c>
      <c r="B63" s="182" t="s">
        <v>696</v>
      </c>
      <c r="C63" s="207" t="s">
        <v>1687</v>
      </c>
    </row>
    <row r="64" spans="1:3" ht="30" x14ac:dyDescent="0.25">
      <c r="A64" s="190">
        <f t="shared" si="1"/>
        <v>56</v>
      </c>
      <c r="B64" s="182" t="s">
        <v>694</v>
      </c>
      <c r="C64" s="207" t="s">
        <v>1688</v>
      </c>
    </row>
    <row r="65" spans="1:3" ht="30" x14ac:dyDescent="0.25">
      <c r="A65" s="190">
        <f t="shared" si="1"/>
        <v>57</v>
      </c>
      <c r="B65" s="182" t="s">
        <v>692</v>
      </c>
      <c r="C65" s="207" t="s">
        <v>1689</v>
      </c>
    </row>
    <row r="66" spans="1:3" x14ac:dyDescent="0.25">
      <c r="A66" s="190">
        <f t="shared" si="1"/>
        <v>58</v>
      </c>
      <c r="B66" s="182" t="s">
        <v>690</v>
      </c>
      <c r="C66" s="207" t="s">
        <v>1690</v>
      </c>
    </row>
    <row r="67" spans="1:3" x14ac:dyDescent="0.25">
      <c r="A67" s="190">
        <f t="shared" si="1"/>
        <v>59</v>
      </c>
      <c r="B67" s="182" t="s">
        <v>688</v>
      </c>
      <c r="C67" s="207" t="s">
        <v>1691</v>
      </c>
    </row>
    <row r="68" spans="1:3" ht="30" x14ac:dyDescent="0.25">
      <c r="A68" s="190">
        <f t="shared" si="1"/>
        <v>60</v>
      </c>
      <c r="B68" s="182" t="s">
        <v>686</v>
      </c>
      <c r="C68" s="207" t="s">
        <v>1692</v>
      </c>
    </row>
    <row r="69" spans="1:3" s="189" customFormat="1" ht="30" x14ac:dyDescent="0.25">
      <c r="A69" s="208">
        <f t="shared" si="1"/>
        <v>61</v>
      </c>
      <c r="B69" s="8" t="s">
        <v>1590</v>
      </c>
      <c r="C69" s="209" t="s">
        <v>1693</v>
      </c>
    </row>
    <row r="70" spans="1:3" s="189" customFormat="1" x14ac:dyDescent="0.25">
      <c r="A70" s="208">
        <f t="shared" si="1"/>
        <v>62</v>
      </c>
      <c r="B70" s="8" t="s">
        <v>1591</v>
      </c>
      <c r="C70" s="209" t="s">
        <v>1694</v>
      </c>
    </row>
    <row r="71" spans="1:3" s="189" customFormat="1" ht="15.75" thickBot="1" x14ac:dyDescent="0.3">
      <c r="A71" s="210">
        <f t="shared" si="1"/>
        <v>63</v>
      </c>
      <c r="B71" s="211" t="s">
        <v>1592</v>
      </c>
      <c r="C71" s="212" t="s">
        <v>1695</v>
      </c>
    </row>
    <row r="74" spans="1:3" x14ac:dyDescent="0.25">
      <c r="A74" s="188"/>
    </row>
    <row r="75" spans="1:3" ht="24" thickBot="1" x14ac:dyDescent="0.3">
      <c r="A75" s="184" t="s">
        <v>1794</v>
      </c>
    </row>
    <row r="76" spans="1:3" s="200" customFormat="1" ht="19.5" thickBot="1" x14ac:dyDescent="0.3">
      <c r="A76" s="198" t="s">
        <v>1791</v>
      </c>
      <c r="B76" s="199" t="s">
        <v>1789</v>
      </c>
      <c r="C76" s="202" t="s">
        <v>1790</v>
      </c>
    </row>
    <row r="77" spans="1:3" ht="30" x14ac:dyDescent="0.25">
      <c r="A77" s="193">
        <f>+A71+1</f>
        <v>64</v>
      </c>
      <c r="B77" s="194" t="s">
        <v>639</v>
      </c>
      <c r="C77" s="203" t="s">
        <v>1696</v>
      </c>
    </row>
    <row r="78" spans="1:3" ht="30" x14ac:dyDescent="0.25">
      <c r="A78" s="190">
        <f>+A77+1</f>
        <v>65</v>
      </c>
      <c r="B78" s="181" t="s">
        <v>640</v>
      </c>
      <c r="C78" s="204" t="s">
        <v>1697</v>
      </c>
    </row>
    <row r="79" spans="1:3" ht="30" x14ac:dyDescent="0.25">
      <c r="A79" s="190">
        <f t="shared" ref="A79:A81" si="2">+A78+1</f>
        <v>66</v>
      </c>
      <c r="B79" s="181" t="s">
        <v>634</v>
      </c>
      <c r="C79" s="204" t="s">
        <v>1698</v>
      </c>
    </row>
    <row r="80" spans="1:3" ht="30" x14ac:dyDescent="0.25">
      <c r="A80" s="190">
        <f t="shared" si="2"/>
        <v>67</v>
      </c>
      <c r="B80" s="181" t="s">
        <v>636</v>
      </c>
      <c r="C80" s="204" t="s">
        <v>1699</v>
      </c>
    </row>
    <row r="81" spans="1:3" x14ac:dyDescent="0.25">
      <c r="A81" s="190">
        <f t="shared" si="2"/>
        <v>68</v>
      </c>
      <c r="B81" s="181" t="s">
        <v>1633</v>
      </c>
      <c r="C81" s="204" t="s">
        <v>1700</v>
      </c>
    </row>
    <row r="82" spans="1:3" ht="30" x14ac:dyDescent="0.25">
      <c r="A82" s="190">
        <f>+A81+1</f>
        <v>69</v>
      </c>
      <c r="B82" s="181" t="s">
        <v>659</v>
      </c>
      <c r="C82" s="204" t="s">
        <v>1701</v>
      </c>
    </row>
    <row r="83" spans="1:3" ht="30.75" thickBot="1" x14ac:dyDescent="0.3">
      <c r="A83" s="191">
        <f>+A82+1</f>
        <v>70</v>
      </c>
      <c r="B83" s="192" t="s">
        <v>1389</v>
      </c>
      <c r="C83" s="205" t="s">
        <v>1702</v>
      </c>
    </row>
    <row r="87" spans="1:3" x14ac:dyDescent="0.25">
      <c r="A87" s="188"/>
    </row>
    <row r="88" spans="1:3" ht="24" thickBot="1" x14ac:dyDescent="0.3">
      <c r="A88" s="184" t="s">
        <v>1795</v>
      </c>
    </row>
    <row r="89" spans="1:3" s="200" customFormat="1" ht="19.5" thickBot="1" x14ac:dyDescent="0.3">
      <c r="A89" s="198" t="s">
        <v>1791</v>
      </c>
      <c r="B89" s="199" t="s">
        <v>1789</v>
      </c>
      <c r="C89" s="202" t="s">
        <v>1790</v>
      </c>
    </row>
    <row r="90" spans="1:3" ht="30" x14ac:dyDescent="0.25">
      <c r="A90" s="193">
        <f>+A83+1</f>
        <v>71</v>
      </c>
      <c r="B90" s="194" t="s">
        <v>632</v>
      </c>
      <c r="C90" s="203" t="s">
        <v>1703</v>
      </c>
    </row>
    <row r="91" spans="1:3" ht="45" x14ac:dyDescent="0.25">
      <c r="A91" s="190">
        <f>+A90+1</f>
        <v>72</v>
      </c>
      <c r="B91" s="181" t="s">
        <v>1393</v>
      </c>
      <c r="C91" s="204" t="s">
        <v>1704</v>
      </c>
    </row>
    <row r="92" spans="1:3" ht="30" x14ac:dyDescent="0.25">
      <c r="A92" s="190">
        <f t="shared" ref="A92:A106" si="3">+A91+1</f>
        <v>73</v>
      </c>
      <c r="B92" s="181" t="s">
        <v>1395</v>
      </c>
      <c r="C92" s="204" t="s">
        <v>1705</v>
      </c>
    </row>
    <row r="93" spans="1:3" ht="30" x14ac:dyDescent="0.25">
      <c r="A93" s="190">
        <f t="shared" si="3"/>
        <v>74</v>
      </c>
      <c r="B93" s="181" t="s">
        <v>641</v>
      </c>
      <c r="C93" s="204" t="s">
        <v>1706</v>
      </c>
    </row>
    <row r="94" spans="1:3" x14ac:dyDescent="0.25">
      <c r="A94" s="190">
        <f t="shared" si="3"/>
        <v>75</v>
      </c>
      <c r="B94" s="181" t="s">
        <v>1398</v>
      </c>
      <c r="C94" s="204" t="s">
        <v>1707</v>
      </c>
    </row>
    <row r="95" spans="1:3" x14ac:dyDescent="0.25">
      <c r="A95" s="190">
        <f t="shared" si="3"/>
        <v>76</v>
      </c>
      <c r="B95" s="181" t="s">
        <v>642</v>
      </c>
      <c r="C95" s="204" t="s">
        <v>1708</v>
      </c>
    </row>
    <row r="96" spans="1:3" x14ac:dyDescent="0.25">
      <c r="A96" s="190">
        <f t="shared" si="3"/>
        <v>77</v>
      </c>
      <c r="B96" s="181" t="s">
        <v>1401</v>
      </c>
      <c r="C96" s="204" t="s">
        <v>1709</v>
      </c>
    </row>
    <row r="97" spans="1:3" ht="30" x14ac:dyDescent="0.25">
      <c r="A97" s="190">
        <f t="shared" si="3"/>
        <v>78</v>
      </c>
      <c r="B97" s="181" t="s">
        <v>1403</v>
      </c>
      <c r="C97" s="204" t="s">
        <v>1710</v>
      </c>
    </row>
    <row r="98" spans="1:3" ht="30" x14ac:dyDescent="0.25">
      <c r="A98" s="190">
        <f t="shared" si="3"/>
        <v>79</v>
      </c>
      <c r="B98" s="181" t="s">
        <v>1405</v>
      </c>
      <c r="C98" s="204" t="s">
        <v>1711</v>
      </c>
    </row>
    <row r="99" spans="1:3" x14ac:dyDescent="0.25">
      <c r="A99" s="190">
        <f t="shared" si="3"/>
        <v>80</v>
      </c>
      <c r="B99" s="181" t="s">
        <v>1407</v>
      </c>
      <c r="C99" s="204" t="s">
        <v>1712</v>
      </c>
    </row>
    <row r="100" spans="1:3" x14ac:dyDescent="0.25">
      <c r="A100" s="190">
        <f t="shared" si="3"/>
        <v>81</v>
      </c>
      <c r="B100" s="181" t="s">
        <v>1409</v>
      </c>
      <c r="C100" s="204" t="s">
        <v>1713</v>
      </c>
    </row>
    <row r="101" spans="1:3" x14ac:dyDescent="0.25">
      <c r="A101" s="190">
        <f t="shared" si="3"/>
        <v>82</v>
      </c>
      <c r="B101" s="181" t="s">
        <v>1411</v>
      </c>
      <c r="C101" s="204" t="s">
        <v>1714</v>
      </c>
    </row>
    <row r="102" spans="1:3" x14ac:dyDescent="0.25">
      <c r="A102" s="190">
        <f t="shared" si="3"/>
        <v>83</v>
      </c>
      <c r="B102" s="181" t="s">
        <v>1413</v>
      </c>
      <c r="C102" s="204" t="s">
        <v>1715</v>
      </c>
    </row>
    <row r="103" spans="1:3" ht="30" x14ac:dyDescent="0.25">
      <c r="A103" s="190">
        <f t="shared" si="3"/>
        <v>84</v>
      </c>
      <c r="B103" s="181" t="s">
        <v>1415</v>
      </c>
      <c r="C103" s="204" t="s">
        <v>1716</v>
      </c>
    </row>
    <row r="104" spans="1:3" x14ac:dyDescent="0.25">
      <c r="A104" s="190">
        <f t="shared" si="3"/>
        <v>85</v>
      </c>
      <c r="B104" s="181" t="s">
        <v>1417</v>
      </c>
      <c r="C104" s="204" t="s">
        <v>1717</v>
      </c>
    </row>
    <row r="105" spans="1:3" x14ac:dyDescent="0.25">
      <c r="A105" s="190">
        <f t="shared" si="3"/>
        <v>86</v>
      </c>
      <c r="B105" s="181" t="s">
        <v>1419</v>
      </c>
      <c r="C105" s="204" t="s">
        <v>1718</v>
      </c>
    </row>
    <row r="106" spans="1:3" x14ac:dyDescent="0.25">
      <c r="A106" s="190">
        <f t="shared" si="3"/>
        <v>87</v>
      </c>
      <c r="B106" s="181" t="s">
        <v>1421</v>
      </c>
      <c r="C106" s="204" t="s">
        <v>1718</v>
      </c>
    </row>
    <row r="107" spans="1:3" ht="30" x14ac:dyDescent="0.25">
      <c r="A107" s="190">
        <f>+A106+1</f>
        <v>88</v>
      </c>
      <c r="B107" s="181" t="s">
        <v>1424</v>
      </c>
      <c r="C107" s="204" t="s">
        <v>1719</v>
      </c>
    </row>
    <row r="108" spans="1:3" ht="30" x14ac:dyDescent="0.25">
      <c r="A108" s="190">
        <f t="shared" ref="A108:A121" si="4">+A107+1</f>
        <v>89</v>
      </c>
      <c r="B108" s="181" t="s">
        <v>1630</v>
      </c>
      <c r="C108" s="204" t="s">
        <v>1720</v>
      </c>
    </row>
    <row r="109" spans="1:3" ht="30" x14ac:dyDescent="0.25">
      <c r="A109" s="190">
        <f t="shared" si="4"/>
        <v>90</v>
      </c>
      <c r="B109" s="181" t="s">
        <v>1427</v>
      </c>
      <c r="C109" s="204" t="s">
        <v>1721</v>
      </c>
    </row>
    <row r="110" spans="1:3" x14ac:dyDescent="0.25">
      <c r="A110" s="190">
        <f t="shared" si="4"/>
        <v>91</v>
      </c>
      <c r="B110" s="181" t="s">
        <v>1429</v>
      </c>
      <c r="C110" s="204" t="s">
        <v>1722</v>
      </c>
    </row>
    <row r="111" spans="1:3" ht="30" x14ac:dyDescent="0.25">
      <c r="A111" s="190">
        <f t="shared" si="4"/>
        <v>92</v>
      </c>
      <c r="B111" s="181" t="s">
        <v>1431</v>
      </c>
      <c r="C111" s="204" t="s">
        <v>1723</v>
      </c>
    </row>
    <row r="112" spans="1:3" ht="30" x14ac:dyDescent="0.25">
      <c r="A112" s="190">
        <f t="shared" si="4"/>
        <v>93</v>
      </c>
      <c r="B112" s="181" t="s">
        <v>1433</v>
      </c>
      <c r="C112" s="204" t="s">
        <v>1724</v>
      </c>
    </row>
    <row r="113" spans="1:3" ht="30" x14ac:dyDescent="0.25">
      <c r="A113" s="190">
        <f t="shared" si="4"/>
        <v>94</v>
      </c>
      <c r="B113" s="181" t="s">
        <v>644</v>
      </c>
      <c r="C113" s="204" t="s">
        <v>1725</v>
      </c>
    </row>
    <row r="114" spans="1:3" ht="30" x14ac:dyDescent="0.25">
      <c r="A114" s="190">
        <f t="shared" si="4"/>
        <v>95</v>
      </c>
      <c r="B114" s="181" t="s">
        <v>1436</v>
      </c>
      <c r="C114" s="204" t="s">
        <v>1726</v>
      </c>
    </row>
    <row r="115" spans="1:3" x14ac:dyDescent="0.25">
      <c r="A115" s="190">
        <f t="shared" si="4"/>
        <v>96</v>
      </c>
      <c r="B115" s="181" t="s">
        <v>645</v>
      </c>
      <c r="C115" s="204" t="s">
        <v>1727</v>
      </c>
    </row>
    <row r="116" spans="1:3" ht="30" x14ac:dyDescent="0.25">
      <c r="A116" s="190">
        <f t="shared" si="4"/>
        <v>97</v>
      </c>
      <c r="B116" s="181" t="s">
        <v>643</v>
      </c>
      <c r="C116" s="204" t="s">
        <v>1650</v>
      </c>
    </row>
    <row r="117" spans="1:3" ht="30" x14ac:dyDescent="0.25">
      <c r="A117" s="190">
        <f t="shared" si="4"/>
        <v>98</v>
      </c>
      <c r="B117" s="181" t="s">
        <v>1439</v>
      </c>
      <c r="C117" s="204" t="s">
        <v>1728</v>
      </c>
    </row>
    <row r="118" spans="1:3" x14ac:dyDescent="0.25">
      <c r="A118" s="190">
        <f t="shared" si="4"/>
        <v>99</v>
      </c>
      <c r="B118" s="181" t="s">
        <v>1441</v>
      </c>
      <c r="C118" s="204" t="s">
        <v>1729</v>
      </c>
    </row>
    <row r="119" spans="1:3" x14ac:dyDescent="0.25">
      <c r="A119" s="190">
        <f>+A118+1</f>
        <v>100</v>
      </c>
      <c r="B119" s="181" t="s">
        <v>1445</v>
      </c>
      <c r="C119" s="204" t="s">
        <v>1730</v>
      </c>
    </row>
    <row r="120" spans="1:3" x14ac:dyDescent="0.25">
      <c r="A120" s="190">
        <f t="shared" si="4"/>
        <v>101</v>
      </c>
      <c r="B120" s="181" t="s">
        <v>1447</v>
      </c>
      <c r="C120" s="204" t="s">
        <v>1731</v>
      </c>
    </row>
    <row r="121" spans="1:3" x14ac:dyDescent="0.25">
      <c r="A121" s="190">
        <f t="shared" si="4"/>
        <v>102</v>
      </c>
      <c r="B121" s="181" t="s">
        <v>1449</v>
      </c>
      <c r="C121" s="204" t="s">
        <v>1732</v>
      </c>
    </row>
    <row r="122" spans="1:3" ht="30" x14ac:dyDescent="0.25">
      <c r="A122" s="190">
        <f t="shared" ref="A122:A137" si="5">+A121+1</f>
        <v>103</v>
      </c>
      <c r="B122" s="181" t="s">
        <v>1451</v>
      </c>
      <c r="C122" s="204" t="s">
        <v>1733</v>
      </c>
    </row>
    <row r="123" spans="1:3" x14ac:dyDescent="0.25">
      <c r="A123" s="190">
        <f t="shared" si="5"/>
        <v>104</v>
      </c>
      <c r="B123" s="181" t="s">
        <v>1453</v>
      </c>
      <c r="C123" s="204" t="s">
        <v>1734</v>
      </c>
    </row>
    <row r="124" spans="1:3" x14ac:dyDescent="0.25">
      <c r="A124" s="190">
        <f t="shared" si="5"/>
        <v>105</v>
      </c>
      <c r="B124" s="181" t="s">
        <v>1455</v>
      </c>
      <c r="C124" s="204" t="s">
        <v>1735</v>
      </c>
    </row>
    <row r="125" spans="1:3" x14ac:dyDescent="0.25">
      <c r="A125" s="190">
        <f t="shared" si="5"/>
        <v>106</v>
      </c>
      <c r="B125" s="181" t="s">
        <v>1457</v>
      </c>
      <c r="C125" s="204" t="s">
        <v>1736</v>
      </c>
    </row>
    <row r="126" spans="1:3" x14ac:dyDescent="0.25">
      <c r="A126" s="190">
        <f t="shared" si="5"/>
        <v>107</v>
      </c>
      <c r="B126" s="181" t="s">
        <v>1459</v>
      </c>
      <c r="C126" s="204" t="s">
        <v>1737</v>
      </c>
    </row>
    <row r="127" spans="1:3" x14ac:dyDescent="0.25">
      <c r="A127" s="190">
        <f t="shared" si="5"/>
        <v>108</v>
      </c>
      <c r="B127" s="181" t="s">
        <v>1461</v>
      </c>
      <c r="C127" s="204" t="s">
        <v>1738</v>
      </c>
    </row>
    <row r="128" spans="1:3" ht="30" x14ac:dyDescent="0.25">
      <c r="A128" s="190">
        <f t="shared" si="5"/>
        <v>109</v>
      </c>
      <c r="B128" s="181" t="s">
        <v>1463</v>
      </c>
      <c r="C128" s="204" t="s">
        <v>1739</v>
      </c>
    </row>
    <row r="129" spans="1:3" ht="30" x14ac:dyDescent="0.25">
      <c r="A129" s="190">
        <f t="shared" si="5"/>
        <v>110</v>
      </c>
      <c r="B129" s="181" t="s">
        <v>1465</v>
      </c>
      <c r="C129" s="204" t="s">
        <v>1740</v>
      </c>
    </row>
    <row r="130" spans="1:3" ht="30" x14ac:dyDescent="0.25">
      <c r="A130" s="190">
        <f t="shared" si="5"/>
        <v>111</v>
      </c>
      <c r="B130" s="181" t="s">
        <v>1467</v>
      </c>
      <c r="C130" s="204" t="s">
        <v>1741</v>
      </c>
    </row>
    <row r="131" spans="1:3" x14ac:dyDescent="0.25">
      <c r="A131" s="190">
        <f t="shared" si="5"/>
        <v>112</v>
      </c>
      <c r="B131" s="181" t="s">
        <v>1469</v>
      </c>
      <c r="C131" s="204" t="s">
        <v>1742</v>
      </c>
    </row>
    <row r="132" spans="1:3" x14ac:dyDescent="0.25">
      <c r="A132" s="190">
        <f t="shared" si="5"/>
        <v>113</v>
      </c>
      <c r="B132" s="181" t="s">
        <v>1471</v>
      </c>
      <c r="C132" s="204" t="s">
        <v>1743</v>
      </c>
    </row>
    <row r="133" spans="1:3" x14ac:dyDescent="0.25">
      <c r="A133" s="190">
        <f t="shared" si="5"/>
        <v>114</v>
      </c>
      <c r="B133" s="181" t="s">
        <v>1473</v>
      </c>
      <c r="C133" s="204" t="s">
        <v>1744</v>
      </c>
    </row>
    <row r="134" spans="1:3" x14ac:dyDescent="0.25">
      <c r="A134" s="190">
        <f t="shared" si="5"/>
        <v>115</v>
      </c>
      <c r="B134" s="181" t="s">
        <v>1475</v>
      </c>
      <c r="C134" s="204" t="s">
        <v>1745</v>
      </c>
    </row>
    <row r="135" spans="1:3" ht="30" x14ac:dyDescent="0.25">
      <c r="A135" s="190">
        <f t="shared" si="5"/>
        <v>116</v>
      </c>
      <c r="B135" s="181" t="s">
        <v>1477</v>
      </c>
      <c r="C135" s="204" t="s">
        <v>1746</v>
      </c>
    </row>
    <row r="136" spans="1:3" ht="30" x14ac:dyDescent="0.25">
      <c r="A136" s="190">
        <f t="shared" si="5"/>
        <v>117</v>
      </c>
      <c r="B136" s="181" t="s">
        <v>1479</v>
      </c>
      <c r="C136" s="204" t="s">
        <v>1747</v>
      </c>
    </row>
    <row r="137" spans="1:3" ht="30" x14ac:dyDescent="0.25">
      <c r="A137" s="190">
        <f t="shared" si="5"/>
        <v>118</v>
      </c>
      <c r="B137" s="181" t="s">
        <v>1481</v>
      </c>
      <c r="C137" s="204" t="s">
        <v>1748</v>
      </c>
    </row>
    <row r="138" spans="1:3" ht="30" x14ac:dyDescent="0.25">
      <c r="A138" s="190">
        <f t="shared" ref="A138:A153" si="6">+A137+1</f>
        <v>119</v>
      </c>
      <c r="B138" s="181" t="s">
        <v>1483</v>
      </c>
      <c r="C138" s="204" t="s">
        <v>1749</v>
      </c>
    </row>
    <row r="139" spans="1:3" ht="30" x14ac:dyDescent="0.25">
      <c r="A139" s="190">
        <f t="shared" si="6"/>
        <v>120</v>
      </c>
      <c r="B139" s="181" t="s">
        <v>1485</v>
      </c>
      <c r="C139" s="204" t="s">
        <v>1750</v>
      </c>
    </row>
    <row r="140" spans="1:3" ht="30" x14ac:dyDescent="0.25">
      <c r="A140" s="190">
        <f t="shared" si="6"/>
        <v>121</v>
      </c>
      <c r="B140" s="181" t="s">
        <v>1487</v>
      </c>
      <c r="C140" s="204" t="s">
        <v>1751</v>
      </c>
    </row>
    <row r="141" spans="1:3" ht="30" x14ac:dyDescent="0.25">
      <c r="A141" s="190">
        <f t="shared" si="6"/>
        <v>122</v>
      </c>
      <c r="B141" s="181" t="s">
        <v>1489</v>
      </c>
      <c r="C141" s="204" t="s">
        <v>1752</v>
      </c>
    </row>
    <row r="142" spans="1:3" ht="30" x14ac:dyDescent="0.25">
      <c r="A142" s="190">
        <f t="shared" si="6"/>
        <v>123</v>
      </c>
      <c r="B142" s="181" t="s">
        <v>1491</v>
      </c>
      <c r="C142" s="204" t="s">
        <v>1753</v>
      </c>
    </row>
    <row r="143" spans="1:3" x14ac:dyDescent="0.25">
      <c r="A143" s="190">
        <f t="shared" si="6"/>
        <v>124</v>
      </c>
      <c r="B143" s="181" t="s">
        <v>1493</v>
      </c>
      <c r="C143" s="204" t="s">
        <v>1754</v>
      </c>
    </row>
    <row r="144" spans="1:3" ht="30" x14ac:dyDescent="0.25">
      <c r="A144" s="190">
        <f t="shared" si="6"/>
        <v>125</v>
      </c>
      <c r="B144" s="181" t="s">
        <v>1495</v>
      </c>
      <c r="C144" s="204" t="s">
        <v>1755</v>
      </c>
    </row>
    <row r="145" spans="1:3" x14ac:dyDescent="0.25">
      <c r="A145" s="190">
        <f t="shared" si="6"/>
        <v>126</v>
      </c>
      <c r="B145" s="181" t="s">
        <v>1497</v>
      </c>
      <c r="C145" s="204" t="s">
        <v>1756</v>
      </c>
    </row>
    <row r="146" spans="1:3" x14ac:dyDescent="0.25">
      <c r="A146" s="190">
        <f t="shared" si="6"/>
        <v>127</v>
      </c>
      <c r="B146" s="181" t="s">
        <v>1499</v>
      </c>
      <c r="C146" s="204" t="s">
        <v>1757</v>
      </c>
    </row>
    <row r="147" spans="1:3" x14ac:dyDescent="0.25">
      <c r="A147" s="190">
        <f t="shared" si="6"/>
        <v>128</v>
      </c>
      <c r="B147" s="181" t="s">
        <v>1501</v>
      </c>
      <c r="C147" s="204" t="s">
        <v>1758</v>
      </c>
    </row>
    <row r="148" spans="1:3" ht="30" x14ac:dyDescent="0.25">
      <c r="A148" s="190">
        <f t="shared" si="6"/>
        <v>129</v>
      </c>
      <c r="B148" s="181" t="s">
        <v>1503</v>
      </c>
      <c r="C148" s="204" t="s">
        <v>1759</v>
      </c>
    </row>
    <row r="149" spans="1:3" ht="30" x14ac:dyDescent="0.25">
      <c r="A149" s="190">
        <f t="shared" si="6"/>
        <v>130</v>
      </c>
      <c r="B149" s="181" t="s">
        <v>637</v>
      </c>
      <c r="C149" s="204" t="s">
        <v>1760</v>
      </c>
    </row>
    <row r="150" spans="1:3" ht="30" x14ac:dyDescent="0.25">
      <c r="A150" s="190">
        <f t="shared" si="6"/>
        <v>131</v>
      </c>
      <c r="B150" s="181" t="s">
        <v>638</v>
      </c>
      <c r="C150" s="204" t="s">
        <v>1761</v>
      </c>
    </row>
    <row r="151" spans="1:3" ht="30" x14ac:dyDescent="0.25">
      <c r="A151" s="190">
        <f t="shared" si="6"/>
        <v>132</v>
      </c>
      <c r="B151" s="181" t="s">
        <v>1507</v>
      </c>
      <c r="C151" s="204" t="s">
        <v>1762</v>
      </c>
    </row>
    <row r="152" spans="1:3" ht="30" x14ac:dyDescent="0.25">
      <c r="A152" s="190">
        <f t="shared" si="6"/>
        <v>133</v>
      </c>
      <c r="B152" s="181" t="s">
        <v>1509</v>
      </c>
      <c r="C152" s="204" t="s">
        <v>1763</v>
      </c>
    </row>
    <row r="153" spans="1:3" ht="30" x14ac:dyDescent="0.25">
      <c r="A153" s="190">
        <f t="shared" si="6"/>
        <v>134</v>
      </c>
      <c r="B153" s="183" t="s">
        <v>1511</v>
      </c>
      <c r="C153" s="204" t="s">
        <v>1764</v>
      </c>
    </row>
    <row r="154" spans="1:3" ht="30" x14ac:dyDescent="0.25">
      <c r="A154" s="190">
        <f t="shared" ref="A154:A169" si="7">+A153+1</f>
        <v>135</v>
      </c>
      <c r="B154" s="181" t="s">
        <v>1513</v>
      </c>
      <c r="C154" s="204" t="s">
        <v>1765</v>
      </c>
    </row>
    <row r="155" spans="1:3" x14ac:dyDescent="0.25">
      <c r="A155" s="190">
        <f t="shared" si="7"/>
        <v>136</v>
      </c>
      <c r="B155" s="181" t="s">
        <v>1515</v>
      </c>
      <c r="C155" s="204" t="s">
        <v>1766</v>
      </c>
    </row>
    <row r="156" spans="1:3" ht="30" x14ac:dyDescent="0.25">
      <c r="A156" s="190">
        <f t="shared" si="7"/>
        <v>137</v>
      </c>
      <c r="B156" s="181" t="s">
        <v>1517</v>
      </c>
      <c r="C156" s="204" t="s">
        <v>1767</v>
      </c>
    </row>
    <row r="157" spans="1:3" ht="30" x14ac:dyDescent="0.25">
      <c r="A157" s="190">
        <f t="shared" si="7"/>
        <v>138</v>
      </c>
      <c r="B157" s="181" t="s">
        <v>1519</v>
      </c>
      <c r="C157" s="204" t="s">
        <v>1768</v>
      </c>
    </row>
    <row r="158" spans="1:3" ht="30" x14ac:dyDescent="0.25">
      <c r="A158" s="190">
        <f t="shared" si="7"/>
        <v>139</v>
      </c>
      <c r="B158" s="181" t="s">
        <v>1521</v>
      </c>
      <c r="C158" s="204" t="s">
        <v>1769</v>
      </c>
    </row>
    <row r="159" spans="1:3" ht="30" x14ac:dyDescent="0.25">
      <c r="A159" s="190">
        <f t="shared" si="7"/>
        <v>140</v>
      </c>
      <c r="B159" s="181" t="s">
        <v>1523</v>
      </c>
      <c r="C159" s="204" t="s">
        <v>1770</v>
      </c>
    </row>
    <row r="160" spans="1:3" ht="30" x14ac:dyDescent="0.25">
      <c r="A160" s="190">
        <f t="shared" si="7"/>
        <v>141</v>
      </c>
      <c r="B160" s="181" t="s">
        <v>1525</v>
      </c>
      <c r="C160" s="204" t="s">
        <v>1771</v>
      </c>
    </row>
    <row r="161" spans="1:3" ht="30" x14ac:dyDescent="0.25">
      <c r="A161" s="190">
        <f t="shared" si="7"/>
        <v>142</v>
      </c>
      <c r="B161" s="181" t="s">
        <v>1527</v>
      </c>
      <c r="C161" s="204" t="s">
        <v>1772</v>
      </c>
    </row>
    <row r="162" spans="1:3" ht="30" x14ac:dyDescent="0.25">
      <c r="A162" s="190">
        <f t="shared" si="7"/>
        <v>143</v>
      </c>
      <c r="B162" s="181" t="s">
        <v>1529</v>
      </c>
      <c r="C162" s="204" t="s">
        <v>1773</v>
      </c>
    </row>
    <row r="163" spans="1:3" ht="30" x14ac:dyDescent="0.25">
      <c r="A163" s="190">
        <f t="shared" si="7"/>
        <v>144</v>
      </c>
      <c r="B163" s="181" t="s">
        <v>1531</v>
      </c>
      <c r="C163" s="204" t="s">
        <v>1774</v>
      </c>
    </row>
    <row r="164" spans="1:3" ht="30" x14ac:dyDescent="0.25">
      <c r="A164" s="190">
        <f t="shared" si="7"/>
        <v>145</v>
      </c>
      <c r="B164" s="181" t="s">
        <v>1533</v>
      </c>
      <c r="C164" s="204" t="s">
        <v>1775</v>
      </c>
    </row>
    <row r="165" spans="1:3" ht="30" x14ac:dyDescent="0.25">
      <c r="A165" s="190">
        <f t="shared" si="7"/>
        <v>146</v>
      </c>
      <c r="B165" s="181" t="s">
        <v>1535</v>
      </c>
      <c r="C165" s="204" t="s">
        <v>1776</v>
      </c>
    </row>
    <row r="166" spans="1:3" ht="30" x14ac:dyDescent="0.25">
      <c r="A166" s="190">
        <f t="shared" si="7"/>
        <v>147</v>
      </c>
      <c r="B166" s="181" t="s">
        <v>1537</v>
      </c>
      <c r="C166" s="204" t="s">
        <v>1777</v>
      </c>
    </row>
    <row r="167" spans="1:3" ht="30" x14ac:dyDescent="0.25">
      <c r="A167" s="190">
        <f t="shared" si="7"/>
        <v>148</v>
      </c>
      <c r="B167" s="181" t="s">
        <v>1539</v>
      </c>
      <c r="C167" s="204" t="s">
        <v>1778</v>
      </c>
    </row>
    <row r="168" spans="1:3" ht="30" x14ac:dyDescent="0.25">
      <c r="A168" s="190">
        <f t="shared" si="7"/>
        <v>149</v>
      </c>
      <c r="B168" s="181" t="s">
        <v>1541</v>
      </c>
      <c r="C168" s="204" t="s">
        <v>1779</v>
      </c>
    </row>
    <row r="169" spans="1:3" x14ac:dyDescent="0.25">
      <c r="A169" s="190">
        <f t="shared" si="7"/>
        <v>150</v>
      </c>
      <c r="B169" s="181" t="s">
        <v>1543</v>
      </c>
      <c r="C169" s="204" t="s">
        <v>1780</v>
      </c>
    </row>
    <row r="170" spans="1:3" x14ac:dyDescent="0.25">
      <c r="A170" s="190">
        <f t="shared" ref="A170:A177" si="8">+A169+1</f>
        <v>151</v>
      </c>
      <c r="B170" s="181" t="s">
        <v>1545</v>
      </c>
      <c r="C170" s="204" t="s">
        <v>1781</v>
      </c>
    </row>
    <row r="171" spans="1:3" ht="30" x14ac:dyDescent="0.25">
      <c r="A171" s="190">
        <f t="shared" si="8"/>
        <v>152</v>
      </c>
      <c r="B171" s="181" t="s">
        <v>1547</v>
      </c>
      <c r="C171" s="204" t="s">
        <v>1782</v>
      </c>
    </row>
    <row r="172" spans="1:3" ht="45" x14ac:dyDescent="0.25">
      <c r="A172" s="190">
        <f>+A171+1</f>
        <v>153</v>
      </c>
      <c r="B172" s="181" t="s">
        <v>1553</v>
      </c>
      <c r="C172" s="204" t="s">
        <v>1783</v>
      </c>
    </row>
    <row r="173" spans="1:3" ht="45" x14ac:dyDescent="0.25">
      <c r="A173" s="190">
        <f t="shared" si="8"/>
        <v>154</v>
      </c>
      <c r="B173" s="181" t="s">
        <v>1555</v>
      </c>
      <c r="C173" s="204" t="s">
        <v>1784</v>
      </c>
    </row>
    <row r="174" spans="1:3" ht="30" x14ac:dyDescent="0.25">
      <c r="A174" s="190">
        <f t="shared" si="8"/>
        <v>155</v>
      </c>
      <c r="B174" s="181" t="s">
        <v>1557</v>
      </c>
      <c r="C174" s="204" t="s">
        <v>1785</v>
      </c>
    </row>
    <row r="175" spans="1:3" ht="30" x14ac:dyDescent="0.25">
      <c r="A175" s="190">
        <f t="shared" si="8"/>
        <v>156</v>
      </c>
      <c r="B175" s="181" t="s">
        <v>1631</v>
      </c>
      <c r="C175" s="204" t="s">
        <v>1786</v>
      </c>
    </row>
    <row r="176" spans="1:3" ht="30" x14ac:dyDescent="0.25">
      <c r="A176" s="190">
        <f t="shared" si="8"/>
        <v>157</v>
      </c>
      <c r="B176" s="181" t="s">
        <v>1560</v>
      </c>
      <c r="C176" s="204" t="s">
        <v>1787</v>
      </c>
    </row>
    <row r="177" spans="1:3" ht="30.75" thickBot="1" x14ac:dyDescent="0.3">
      <c r="A177" s="191">
        <f t="shared" si="8"/>
        <v>158</v>
      </c>
      <c r="B177" s="192" t="s">
        <v>1594</v>
      </c>
      <c r="C177" s="205" t="s">
        <v>1788</v>
      </c>
    </row>
  </sheetData>
  <pageMargins left="0.7" right="0.7" top="0.75" bottom="0.75" header="0.3" footer="0.3"/>
  <pageSetup orientation="portrait"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5"/>
  <sheetViews>
    <sheetView zoomScaleNormal="100" workbookViewId="0"/>
  </sheetViews>
  <sheetFormatPr baseColWidth="10" defaultRowHeight="15" x14ac:dyDescent="0.25"/>
  <cols>
    <col min="1" max="1" width="9.28515625" customWidth="1"/>
    <col min="2" max="2" width="27.140625" customWidth="1"/>
    <col min="3" max="3" width="77.140625" style="78" customWidth="1"/>
  </cols>
  <sheetData>
    <row r="1" spans="1:3" s="216" customFormat="1" ht="21.75" customHeight="1" thickBot="1" x14ac:dyDescent="0.35">
      <c r="A1" s="217" t="s">
        <v>1799</v>
      </c>
      <c r="B1" s="217"/>
      <c r="C1" s="217"/>
    </row>
    <row r="2" spans="1:3" s="197" customFormat="1" ht="16.5" thickBot="1" x14ac:dyDescent="0.3">
      <c r="A2" s="195" t="s">
        <v>1791</v>
      </c>
      <c r="B2" s="196" t="s">
        <v>1789</v>
      </c>
      <c r="C2" s="215" t="s">
        <v>1790</v>
      </c>
    </row>
    <row r="3" spans="1:3" ht="30" customHeight="1" x14ac:dyDescent="0.25">
      <c r="A3" s="79">
        <v>1</v>
      </c>
      <c r="B3" s="71" t="s">
        <v>1377</v>
      </c>
      <c r="C3" s="80" t="s">
        <v>1796</v>
      </c>
    </row>
    <row r="4" spans="1:3" ht="30" customHeight="1" x14ac:dyDescent="0.25">
      <c r="A4" s="79">
        <f>A3+1</f>
        <v>2</v>
      </c>
      <c r="B4" s="71" t="s">
        <v>1375</v>
      </c>
      <c r="C4" s="80" t="s">
        <v>1797</v>
      </c>
    </row>
    <row r="5" spans="1:3" ht="30" customHeight="1" x14ac:dyDescent="0.25">
      <c r="A5" s="79">
        <f>A4+1</f>
        <v>3</v>
      </c>
      <c r="B5" s="71" t="s">
        <v>1373</v>
      </c>
      <c r="C5" s="80" t="s">
        <v>1798</v>
      </c>
    </row>
  </sheetData>
  <pageMargins left="0.7" right="0.7" top="0.75" bottom="0.75" header="0.3" footer="0.3"/>
  <pageSetup orientation="portrait"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559"/>
  <sheetViews>
    <sheetView topLeftCell="A289" zoomScaleNormal="100" workbookViewId="0">
      <selection sqref="A1:XFD2"/>
    </sheetView>
  </sheetViews>
  <sheetFormatPr baseColWidth="10" defaultRowHeight="15" x14ac:dyDescent="0.25"/>
  <cols>
    <col min="1" max="1" width="9.28515625" style="221" customWidth="1"/>
    <col min="2" max="2" width="24.85546875" style="236" bestFit="1" customWidth="1"/>
    <col min="3" max="3" width="30.7109375" style="237" customWidth="1"/>
    <col min="4" max="16384" width="11.42578125" style="221"/>
  </cols>
  <sheetData>
    <row r="1" spans="1:3" ht="19.5" thickBot="1" x14ac:dyDescent="0.35">
      <c r="A1" s="218" t="s">
        <v>1916</v>
      </c>
      <c r="B1" s="219"/>
      <c r="C1" s="220"/>
    </row>
    <row r="2" spans="1:3" ht="15.75" x14ac:dyDescent="0.25">
      <c r="A2" s="222" t="s">
        <v>1791</v>
      </c>
      <c r="B2" s="223" t="s">
        <v>1915</v>
      </c>
      <c r="C2" s="224" t="s">
        <v>1790</v>
      </c>
    </row>
    <row r="3" spans="1:3" s="226" customFormat="1" ht="45" x14ac:dyDescent="0.25">
      <c r="A3" s="208">
        <v>1</v>
      </c>
      <c r="B3" s="4">
        <v>94397</v>
      </c>
      <c r="C3" s="225" t="s">
        <v>1848</v>
      </c>
    </row>
    <row r="4" spans="1:3" s="226" customFormat="1" ht="30" x14ac:dyDescent="0.25">
      <c r="A4" s="208">
        <f t="shared" ref="A4:A66" si="0">A3+1</f>
        <v>2</v>
      </c>
      <c r="B4" s="4" t="s">
        <v>1019</v>
      </c>
      <c r="C4" s="225" t="s">
        <v>1849</v>
      </c>
    </row>
    <row r="5" spans="1:3" s="226" customFormat="1" ht="45" x14ac:dyDescent="0.25">
      <c r="A5" s="208">
        <f t="shared" si="0"/>
        <v>3</v>
      </c>
      <c r="B5" s="4" t="s">
        <v>1017</v>
      </c>
      <c r="C5" s="225" t="s">
        <v>1850</v>
      </c>
    </row>
    <row r="6" spans="1:3" s="226" customFormat="1" x14ac:dyDescent="0.25">
      <c r="A6" s="208">
        <f t="shared" si="0"/>
        <v>4</v>
      </c>
      <c r="B6" s="4" t="s">
        <v>1015</v>
      </c>
      <c r="C6" s="225" t="s">
        <v>1851</v>
      </c>
    </row>
    <row r="7" spans="1:3" s="226" customFormat="1" ht="45" x14ac:dyDescent="0.25">
      <c r="A7" s="208">
        <f t="shared" si="0"/>
        <v>5</v>
      </c>
      <c r="B7" s="4" t="s">
        <v>1013</v>
      </c>
      <c r="C7" s="225" t="s">
        <v>1852</v>
      </c>
    </row>
    <row r="8" spans="1:3" s="226" customFormat="1" ht="30" x14ac:dyDescent="0.25">
      <c r="A8" s="208">
        <f t="shared" si="0"/>
        <v>6</v>
      </c>
      <c r="B8" s="4" t="s">
        <v>1011</v>
      </c>
      <c r="C8" s="225" t="s">
        <v>1853</v>
      </c>
    </row>
    <row r="9" spans="1:3" s="226" customFormat="1" ht="30" x14ac:dyDescent="0.25">
      <c r="A9" s="208">
        <f t="shared" si="0"/>
        <v>7</v>
      </c>
      <c r="B9" s="4">
        <v>4101023</v>
      </c>
      <c r="C9" s="225" t="s">
        <v>1854</v>
      </c>
    </row>
    <row r="10" spans="1:3" s="226" customFormat="1" ht="30" x14ac:dyDescent="0.25">
      <c r="A10" s="208">
        <f t="shared" si="0"/>
        <v>8</v>
      </c>
      <c r="B10" s="4">
        <v>4101024</v>
      </c>
      <c r="C10" s="225" t="s">
        <v>1855</v>
      </c>
    </row>
    <row r="11" spans="1:3" s="226" customFormat="1" x14ac:dyDescent="0.25">
      <c r="A11" s="208">
        <f t="shared" si="0"/>
        <v>9</v>
      </c>
      <c r="B11" s="4">
        <v>4101029</v>
      </c>
      <c r="C11" s="225" t="s">
        <v>1856</v>
      </c>
    </row>
    <row r="12" spans="1:3" s="226" customFormat="1" ht="45" x14ac:dyDescent="0.25">
      <c r="A12" s="208">
        <f t="shared" si="0"/>
        <v>10</v>
      </c>
      <c r="B12" s="4" t="s">
        <v>1006</v>
      </c>
      <c r="C12" s="225" t="s">
        <v>1857</v>
      </c>
    </row>
    <row r="13" spans="1:3" s="226" customFormat="1" x14ac:dyDescent="0.25">
      <c r="A13" s="208">
        <f t="shared" si="0"/>
        <v>11</v>
      </c>
      <c r="B13" s="4">
        <v>4101220</v>
      </c>
      <c r="C13" s="225" t="s">
        <v>1858</v>
      </c>
    </row>
    <row r="14" spans="1:3" s="226" customFormat="1" x14ac:dyDescent="0.25">
      <c r="A14" s="208">
        <f t="shared" si="0"/>
        <v>12</v>
      </c>
      <c r="B14" s="4">
        <v>4101221</v>
      </c>
      <c r="C14" s="225" t="s">
        <v>1859</v>
      </c>
    </row>
    <row r="15" spans="1:3" s="226" customFormat="1" ht="30" x14ac:dyDescent="0.25">
      <c r="A15" s="208">
        <f t="shared" si="0"/>
        <v>13</v>
      </c>
      <c r="B15" s="4">
        <v>4101246</v>
      </c>
      <c r="C15" s="225" t="s">
        <v>1860</v>
      </c>
    </row>
    <row r="16" spans="1:3" s="226" customFormat="1" ht="30" x14ac:dyDescent="0.25">
      <c r="A16" s="208">
        <f t="shared" si="0"/>
        <v>14</v>
      </c>
      <c r="B16" s="4">
        <v>4101260</v>
      </c>
      <c r="C16" s="225" t="s">
        <v>1861</v>
      </c>
    </row>
    <row r="17" spans="1:3" s="226" customFormat="1" x14ac:dyDescent="0.25">
      <c r="A17" s="208">
        <f t="shared" si="0"/>
        <v>15</v>
      </c>
      <c r="B17" s="4" t="s">
        <v>1000</v>
      </c>
      <c r="C17" s="225" t="s">
        <v>1862</v>
      </c>
    </row>
    <row r="18" spans="1:3" s="226" customFormat="1" ht="18" customHeight="1" x14ac:dyDescent="0.25">
      <c r="A18" s="208">
        <f t="shared" si="0"/>
        <v>16</v>
      </c>
      <c r="B18" s="4" t="s">
        <v>998</v>
      </c>
      <c r="C18" s="225" t="s">
        <v>1863</v>
      </c>
    </row>
    <row r="19" spans="1:3" s="226" customFormat="1" ht="30" x14ac:dyDescent="0.25">
      <c r="A19" s="208">
        <f t="shared" si="0"/>
        <v>17</v>
      </c>
      <c r="B19" s="4" t="s">
        <v>996</v>
      </c>
      <c r="C19" s="225" t="s">
        <v>1864</v>
      </c>
    </row>
    <row r="20" spans="1:3" s="226" customFormat="1" ht="45" x14ac:dyDescent="0.25">
      <c r="A20" s="208">
        <f t="shared" si="0"/>
        <v>18</v>
      </c>
      <c r="B20" s="4" t="s">
        <v>994</v>
      </c>
      <c r="C20" s="225" t="s">
        <v>1865</v>
      </c>
    </row>
    <row r="21" spans="1:3" s="226" customFormat="1" ht="45" x14ac:dyDescent="0.25">
      <c r="A21" s="208">
        <f t="shared" si="0"/>
        <v>19</v>
      </c>
      <c r="B21" s="4" t="s">
        <v>992</v>
      </c>
      <c r="C21" s="225" t="s">
        <v>1866</v>
      </c>
    </row>
    <row r="22" spans="1:3" s="226" customFormat="1" x14ac:dyDescent="0.25">
      <c r="A22" s="208">
        <f t="shared" si="0"/>
        <v>20</v>
      </c>
      <c r="B22" s="4" t="s">
        <v>990</v>
      </c>
      <c r="C22" s="225" t="s">
        <v>1867</v>
      </c>
    </row>
    <row r="23" spans="1:3" s="226" customFormat="1" ht="45" x14ac:dyDescent="0.25">
      <c r="A23" s="208">
        <f t="shared" si="0"/>
        <v>21</v>
      </c>
      <c r="B23" s="4" t="s">
        <v>988</v>
      </c>
      <c r="C23" s="225" t="s">
        <v>1868</v>
      </c>
    </row>
    <row r="24" spans="1:3" s="226" customFormat="1" ht="45" x14ac:dyDescent="0.25">
      <c r="A24" s="208">
        <f t="shared" si="0"/>
        <v>22</v>
      </c>
      <c r="B24" s="4" t="s">
        <v>986</v>
      </c>
      <c r="C24" s="225" t="s">
        <v>1869</v>
      </c>
    </row>
    <row r="25" spans="1:3" s="226" customFormat="1" ht="30" x14ac:dyDescent="0.25">
      <c r="A25" s="208">
        <f t="shared" si="0"/>
        <v>23</v>
      </c>
      <c r="B25" s="4" t="s">
        <v>984</v>
      </c>
      <c r="C25" s="225" t="s">
        <v>1870</v>
      </c>
    </row>
    <row r="26" spans="1:3" s="226" customFormat="1" x14ac:dyDescent="0.25">
      <c r="A26" s="208">
        <f t="shared" si="0"/>
        <v>24</v>
      </c>
      <c r="B26" s="4" t="s">
        <v>982</v>
      </c>
      <c r="C26" s="225" t="s">
        <v>1871</v>
      </c>
    </row>
    <row r="27" spans="1:3" s="226" customFormat="1" ht="30" x14ac:dyDescent="0.25">
      <c r="A27" s="208">
        <f t="shared" si="0"/>
        <v>25</v>
      </c>
      <c r="B27" s="4">
        <v>4102045</v>
      </c>
      <c r="C27" s="225" t="s">
        <v>1872</v>
      </c>
    </row>
    <row r="28" spans="1:3" s="226" customFormat="1" ht="45" x14ac:dyDescent="0.25">
      <c r="A28" s="208">
        <f t="shared" si="0"/>
        <v>26</v>
      </c>
      <c r="B28" s="4" t="s">
        <v>979</v>
      </c>
      <c r="C28" s="225" t="s">
        <v>1873</v>
      </c>
    </row>
    <row r="29" spans="1:3" s="226" customFormat="1" ht="30" x14ac:dyDescent="0.25">
      <c r="A29" s="208">
        <f t="shared" si="0"/>
        <v>27</v>
      </c>
      <c r="B29" s="4" t="s">
        <v>977</v>
      </c>
      <c r="C29" s="225" t="s">
        <v>1874</v>
      </c>
    </row>
    <row r="30" spans="1:3" s="226" customFormat="1" x14ac:dyDescent="0.25">
      <c r="A30" s="208">
        <f t="shared" si="0"/>
        <v>28</v>
      </c>
      <c r="B30" s="4" t="s">
        <v>975</v>
      </c>
      <c r="C30" s="225" t="s">
        <v>1875</v>
      </c>
    </row>
    <row r="31" spans="1:3" s="226" customFormat="1" x14ac:dyDescent="0.25">
      <c r="A31" s="208">
        <f t="shared" si="0"/>
        <v>29</v>
      </c>
      <c r="B31" s="4" t="s">
        <v>973</v>
      </c>
      <c r="C31" s="225" t="s">
        <v>1876</v>
      </c>
    </row>
    <row r="32" spans="1:3" s="226" customFormat="1" x14ac:dyDescent="0.25">
      <c r="A32" s="208">
        <f t="shared" si="0"/>
        <v>30</v>
      </c>
      <c r="B32" s="4" t="s">
        <v>971</v>
      </c>
      <c r="C32" s="225" t="s">
        <v>1877</v>
      </c>
    </row>
    <row r="33" spans="1:3" s="226" customFormat="1" ht="30" x14ac:dyDescent="0.25">
      <c r="A33" s="208">
        <f t="shared" si="0"/>
        <v>31</v>
      </c>
      <c r="B33" s="4" t="s">
        <v>969</v>
      </c>
      <c r="C33" s="225" t="s">
        <v>1878</v>
      </c>
    </row>
    <row r="34" spans="1:3" s="226" customFormat="1" x14ac:dyDescent="0.25">
      <c r="A34" s="208">
        <f t="shared" si="0"/>
        <v>32</v>
      </c>
      <c r="B34" s="4" t="s">
        <v>967</v>
      </c>
      <c r="C34" s="225" t="s">
        <v>1879</v>
      </c>
    </row>
    <row r="35" spans="1:3" s="226" customFormat="1" x14ac:dyDescent="0.25">
      <c r="A35" s="208">
        <f t="shared" si="0"/>
        <v>33</v>
      </c>
      <c r="B35" s="4" t="s">
        <v>965</v>
      </c>
      <c r="C35" s="225" t="s">
        <v>1880</v>
      </c>
    </row>
    <row r="36" spans="1:3" s="226" customFormat="1" ht="30" x14ac:dyDescent="0.25">
      <c r="A36" s="208">
        <f t="shared" si="0"/>
        <v>34</v>
      </c>
      <c r="B36" s="4" t="s">
        <v>963</v>
      </c>
      <c r="C36" s="225" t="s">
        <v>1881</v>
      </c>
    </row>
    <row r="37" spans="1:3" s="226" customFormat="1" ht="45" x14ac:dyDescent="0.25">
      <c r="A37" s="208">
        <f t="shared" si="0"/>
        <v>35</v>
      </c>
      <c r="B37" s="4" t="s">
        <v>961</v>
      </c>
      <c r="C37" s="225" t="s">
        <v>1882</v>
      </c>
    </row>
    <row r="38" spans="1:3" s="226" customFormat="1" ht="45" x14ac:dyDescent="0.25">
      <c r="A38" s="208">
        <f t="shared" si="0"/>
        <v>36</v>
      </c>
      <c r="B38" s="4" t="s">
        <v>959</v>
      </c>
      <c r="C38" s="225" t="s">
        <v>1883</v>
      </c>
    </row>
    <row r="39" spans="1:3" s="226" customFormat="1" ht="45" x14ac:dyDescent="0.25">
      <c r="A39" s="208">
        <f t="shared" si="0"/>
        <v>37</v>
      </c>
      <c r="B39" s="4" t="s">
        <v>957</v>
      </c>
      <c r="C39" s="225" t="s">
        <v>1884</v>
      </c>
    </row>
    <row r="40" spans="1:3" s="226" customFormat="1" x14ac:dyDescent="0.25">
      <c r="A40" s="208">
        <f t="shared" si="0"/>
        <v>38</v>
      </c>
      <c r="B40" s="4">
        <v>4102233</v>
      </c>
      <c r="C40" s="225" t="s">
        <v>1885</v>
      </c>
    </row>
    <row r="41" spans="1:3" s="226" customFormat="1" ht="30" x14ac:dyDescent="0.25">
      <c r="A41" s="208">
        <f t="shared" si="0"/>
        <v>39</v>
      </c>
      <c r="B41" s="4" t="s">
        <v>955</v>
      </c>
      <c r="C41" s="225" t="s">
        <v>1886</v>
      </c>
    </row>
    <row r="42" spans="1:3" s="226" customFormat="1" ht="45" x14ac:dyDescent="0.25">
      <c r="A42" s="208">
        <f t="shared" si="0"/>
        <v>40</v>
      </c>
      <c r="B42" s="4" t="s">
        <v>954</v>
      </c>
      <c r="C42" s="225" t="s">
        <v>1887</v>
      </c>
    </row>
    <row r="43" spans="1:3" s="226" customFormat="1" ht="45" x14ac:dyDescent="0.25">
      <c r="A43" s="208">
        <f t="shared" si="0"/>
        <v>41</v>
      </c>
      <c r="B43" s="4" t="s">
        <v>952</v>
      </c>
      <c r="C43" s="225" t="s">
        <v>1888</v>
      </c>
    </row>
    <row r="44" spans="1:3" s="226" customFormat="1" ht="30" x14ac:dyDescent="0.25">
      <c r="A44" s="208">
        <f t="shared" si="0"/>
        <v>42</v>
      </c>
      <c r="B44" s="4" t="s">
        <v>951</v>
      </c>
      <c r="C44" s="225" t="s">
        <v>1889</v>
      </c>
    </row>
    <row r="45" spans="1:3" s="226" customFormat="1" x14ac:dyDescent="0.25">
      <c r="A45" s="208">
        <f t="shared" si="0"/>
        <v>43</v>
      </c>
      <c r="B45" s="4" t="s">
        <v>949</v>
      </c>
      <c r="C45" s="225" t="s">
        <v>1890</v>
      </c>
    </row>
    <row r="46" spans="1:3" s="226" customFormat="1" x14ac:dyDescent="0.25">
      <c r="A46" s="208">
        <f t="shared" si="0"/>
        <v>44</v>
      </c>
      <c r="B46" s="4">
        <v>4102452</v>
      </c>
      <c r="C46" s="225" t="s">
        <v>1891</v>
      </c>
    </row>
    <row r="47" spans="1:3" s="226" customFormat="1" ht="60" x14ac:dyDescent="0.25">
      <c r="A47" s="208">
        <f>+A46+1</f>
        <v>45</v>
      </c>
      <c r="B47" s="4" t="s">
        <v>1600</v>
      </c>
      <c r="C47" s="225" t="s">
        <v>1892</v>
      </c>
    </row>
    <row r="48" spans="1:3" s="226" customFormat="1" x14ac:dyDescent="0.25">
      <c r="A48" s="208">
        <f t="shared" si="0"/>
        <v>46</v>
      </c>
      <c r="B48" s="4" t="s">
        <v>944</v>
      </c>
      <c r="C48" s="225" t="s">
        <v>1893</v>
      </c>
    </row>
    <row r="49" spans="1:3" s="226" customFormat="1" ht="30" x14ac:dyDescent="0.25">
      <c r="A49" s="208">
        <f t="shared" si="0"/>
        <v>47</v>
      </c>
      <c r="B49" s="4" t="s">
        <v>942</v>
      </c>
      <c r="C49" s="225" t="s">
        <v>1894</v>
      </c>
    </row>
    <row r="50" spans="1:3" s="226" customFormat="1" ht="45" x14ac:dyDescent="0.25">
      <c r="A50" s="208">
        <f t="shared" si="0"/>
        <v>48</v>
      </c>
      <c r="B50" s="4" t="s">
        <v>940</v>
      </c>
      <c r="C50" s="225" t="s">
        <v>1895</v>
      </c>
    </row>
    <row r="51" spans="1:3" s="226" customFormat="1" ht="30" x14ac:dyDescent="0.25">
      <c r="A51" s="208">
        <f t="shared" si="0"/>
        <v>49</v>
      </c>
      <c r="B51" s="4" t="s">
        <v>938</v>
      </c>
      <c r="C51" s="225" t="s">
        <v>1896</v>
      </c>
    </row>
    <row r="52" spans="1:3" s="226" customFormat="1" ht="45" x14ac:dyDescent="0.25">
      <c r="A52" s="208">
        <f t="shared" si="0"/>
        <v>50</v>
      </c>
      <c r="B52" s="4" t="s">
        <v>936</v>
      </c>
      <c r="C52" s="225" t="s">
        <v>1897</v>
      </c>
    </row>
    <row r="53" spans="1:3" s="226" customFormat="1" ht="30" x14ac:dyDescent="0.25">
      <c r="A53" s="208">
        <f t="shared" si="0"/>
        <v>51</v>
      </c>
      <c r="B53" s="4" t="s">
        <v>934</v>
      </c>
      <c r="C53" s="225" t="s">
        <v>1898</v>
      </c>
    </row>
    <row r="54" spans="1:3" s="226" customFormat="1" ht="30" x14ac:dyDescent="0.25">
      <c r="A54" s="208">
        <f t="shared" si="0"/>
        <v>52</v>
      </c>
      <c r="B54" s="4" t="s">
        <v>932</v>
      </c>
      <c r="C54" s="225" t="s">
        <v>1899</v>
      </c>
    </row>
    <row r="55" spans="1:3" s="226" customFormat="1" ht="30" x14ac:dyDescent="0.25">
      <c r="A55" s="208">
        <f t="shared" si="0"/>
        <v>53</v>
      </c>
      <c r="B55" s="4" t="s">
        <v>930</v>
      </c>
      <c r="C55" s="225" t="s">
        <v>1900</v>
      </c>
    </row>
    <row r="56" spans="1:3" s="226" customFormat="1" ht="30" x14ac:dyDescent="0.25">
      <c r="A56" s="208">
        <f t="shared" si="0"/>
        <v>54</v>
      </c>
      <c r="B56" s="4">
        <v>4103365</v>
      </c>
      <c r="C56" s="225" t="s">
        <v>1901</v>
      </c>
    </row>
    <row r="57" spans="1:3" s="226" customFormat="1" ht="45" x14ac:dyDescent="0.25">
      <c r="A57" s="208">
        <f t="shared" si="0"/>
        <v>55</v>
      </c>
      <c r="B57" s="4" t="s">
        <v>927</v>
      </c>
      <c r="C57" s="225" t="s">
        <v>1902</v>
      </c>
    </row>
    <row r="58" spans="1:3" s="226" customFormat="1" ht="45" x14ac:dyDescent="0.25">
      <c r="A58" s="208">
        <f t="shared" si="0"/>
        <v>56</v>
      </c>
      <c r="B58" s="4" t="s">
        <v>925</v>
      </c>
      <c r="C58" s="225" t="s">
        <v>1903</v>
      </c>
    </row>
    <row r="59" spans="1:3" s="226" customFormat="1" ht="45" x14ac:dyDescent="0.25">
      <c r="A59" s="208">
        <f t="shared" si="0"/>
        <v>57</v>
      </c>
      <c r="B59" s="4" t="s">
        <v>923</v>
      </c>
      <c r="C59" s="225" t="s">
        <v>1904</v>
      </c>
    </row>
    <row r="60" spans="1:3" s="226" customFormat="1" ht="45" x14ac:dyDescent="0.25">
      <c r="A60" s="208">
        <f t="shared" si="0"/>
        <v>58</v>
      </c>
      <c r="B60" s="4" t="s">
        <v>921</v>
      </c>
      <c r="C60" s="225" t="s">
        <v>1905</v>
      </c>
    </row>
    <row r="61" spans="1:3" s="226" customFormat="1" x14ac:dyDescent="0.25">
      <c r="A61" s="208">
        <f t="shared" si="0"/>
        <v>59</v>
      </c>
      <c r="B61" s="4" t="s">
        <v>919</v>
      </c>
      <c r="C61" s="225" t="s">
        <v>1906</v>
      </c>
    </row>
    <row r="62" spans="1:3" s="226" customFormat="1" ht="30" x14ac:dyDescent="0.25">
      <c r="A62" s="208">
        <f t="shared" si="0"/>
        <v>60</v>
      </c>
      <c r="B62" s="4" t="s">
        <v>917</v>
      </c>
      <c r="C62" s="225" t="s">
        <v>1907</v>
      </c>
    </row>
    <row r="63" spans="1:3" s="226" customFormat="1" ht="60" x14ac:dyDescent="0.25">
      <c r="A63" s="208">
        <f t="shared" si="0"/>
        <v>61</v>
      </c>
      <c r="B63" s="4" t="s">
        <v>915</v>
      </c>
      <c r="C63" s="225" t="s">
        <v>1908</v>
      </c>
    </row>
    <row r="64" spans="1:3" s="226" customFormat="1" ht="45" x14ac:dyDescent="0.25">
      <c r="A64" s="208">
        <f t="shared" si="0"/>
        <v>62</v>
      </c>
      <c r="B64" s="4" t="s">
        <v>913</v>
      </c>
      <c r="C64" s="225" t="s">
        <v>1909</v>
      </c>
    </row>
    <row r="65" spans="1:3" s="226" customFormat="1" ht="30" x14ac:dyDescent="0.25">
      <c r="A65" s="208">
        <f t="shared" si="0"/>
        <v>63</v>
      </c>
      <c r="B65" s="4">
        <v>4103550</v>
      </c>
      <c r="C65" s="225" t="s">
        <v>1910</v>
      </c>
    </row>
    <row r="66" spans="1:3" s="226" customFormat="1" ht="45" x14ac:dyDescent="0.25">
      <c r="A66" s="208">
        <f t="shared" si="0"/>
        <v>64</v>
      </c>
      <c r="B66" s="4" t="s">
        <v>911</v>
      </c>
      <c r="C66" s="225" t="s">
        <v>1911</v>
      </c>
    </row>
    <row r="67" spans="1:3" s="226" customFormat="1" ht="30" x14ac:dyDescent="0.25">
      <c r="A67" s="208">
        <f t="shared" ref="A67:A69" si="1">A66+1</f>
        <v>65</v>
      </c>
      <c r="B67" s="4" t="s">
        <v>909</v>
      </c>
      <c r="C67" s="225" t="s">
        <v>1912</v>
      </c>
    </row>
    <row r="68" spans="1:3" s="226" customFormat="1" ht="45" x14ac:dyDescent="0.25">
      <c r="A68" s="208">
        <f t="shared" si="1"/>
        <v>66</v>
      </c>
      <c r="B68" s="4" t="s">
        <v>907</v>
      </c>
      <c r="C68" s="225" t="s">
        <v>1913</v>
      </c>
    </row>
    <row r="69" spans="1:3" s="226" customFormat="1" ht="15.75" thickBot="1" x14ac:dyDescent="0.3">
      <c r="A69" s="210">
        <f t="shared" si="1"/>
        <v>67</v>
      </c>
      <c r="B69" s="227" t="s">
        <v>905</v>
      </c>
      <c r="C69" s="228" t="s">
        <v>1914</v>
      </c>
    </row>
    <row r="70" spans="1:3" s="226" customFormat="1" x14ac:dyDescent="0.25">
      <c r="B70" s="38"/>
      <c r="C70" s="229"/>
    </row>
    <row r="71" spans="1:3" s="226" customFormat="1" x14ac:dyDescent="0.25">
      <c r="B71" s="38"/>
      <c r="C71" s="229"/>
    </row>
    <row r="72" spans="1:3" s="226" customFormat="1" x14ac:dyDescent="0.25">
      <c r="B72" s="38"/>
      <c r="C72" s="229"/>
    </row>
    <row r="73" spans="1:3" ht="19.5" thickBot="1" x14ac:dyDescent="0.35">
      <c r="A73" s="218" t="s">
        <v>1917</v>
      </c>
      <c r="B73" s="219"/>
      <c r="C73" s="220"/>
    </row>
    <row r="74" spans="1:3" ht="16.5" thickBot="1" x14ac:dyDescent="0.3">
      <c r="A74" s="230" t="s">
        <v>1791</v>
      </c>
      <c r="B74" s="231" t="s">
        <v>1915</v>
      </c>
      <c r="C74" s="232" t="s">
        <v>1790</v>
      </c>
    </row>
    <row r="75" spans="1:3" s="226" customFormat="1" x14ac:dyDescent="0.25">
      <c r="A75" s="233">
        <f>+A69+1</f>
        <v>68</v>
      </c>
      <c r="B75" s="234">
        <v>4101025</v>
      </c>
      <c r="C75" s="235" t="s">
        <v>1800</v>
      </c>
    </row>
    <row r="76" spans="1:3" s="226" customFormat="1" x14ac:dyDescent="0.25">
      <c r="A76" s="208">
        <f t="shared" ref="A76:A122" si="2">A75+1</f>
        <v>69</v>
      </c>
      <c r="B76" s="4">
        <v>4101223</v>
      </c>
      <c r="C76" s="209" t="s">
        <v>1801</v>
      </c>
    </row>
    <row r="77" spans="1:3" s="226" customFormat="1" ht="30" x14ac:dyDescent="0.25">
      <c r="A77" s="208">
        <f t="shared" si="2"/>
        <v>70</v>
      </c>
      <c r="B77" s="4" t="s">
        <v>1120</v>
      </c>
      <c r="C77" s="209" t="s">
        <v>1802</v>
      </c>
    </row>
    <row r="78" spans="1:3" s="226" customFormat="1" ht="45" x14ac:dyDescent="0.25">
      <c r="A78" s="208">
        <f t="shared" si="2"/>
        <v>71</v>
      </c>
      <c r="B78" s="4" t="s">
        <v>1118</v>
      </c>
      <c r="C78" s="209" t="s">
        <v>1803</v>
      </c>
    </row>
    <row r="79" spans="1:3" s="226" customFormat="1" ht="30" x14ac:dyDescent="0.25">
      <c r="A79" s="208">
        <f t="shared" si="2"/>
        <v>72</v>
      </c>
      <c r="B79" s="4" t="s">
        <v>1116</v>
      </c>
      <c r="C79" s="209" t="s">
        <v>1804</v>
      </c>
    </row>
    <row r="80" spans="1:3" s="226" customFormat="1" x14ac:dyDescent="0.25">
      <c r="A80" s="208">
        <f t="shared" si="2"/>
        <v>73</v>
      </c>
      <c r="B80" s="4" t="s">
        <v>1114</v>
      </c>
      <c r="C80" s="209" t="s">
        <v>1805</v>
      </c>
    </row>
    <row r="81" spans="1:3" s="226" customFormat="1" ht="30" x14ac:dyDescent="0.25">
      <c r="A81" s="208">
        <f t="shared" si="2"/>
        <v>74</v>
      </c>
      <c r="B81" s="4" t="s">
        <v>1112</v>
      </c>
      <c r="C81" s="209" t="s">
        <v>1806</v>
      </c>
    </row>
    <row r="82" spans="1:3" s="226" customFormat="1" ht="30" x14ac:dyDescent="0.25">
      <c r="A82" s="208">
        <f t="shared" si="2"/>
        <v>75</v>
      </c>
      <c r="B82" s="4">
        <v>4101286</v>
      </c>
      <c r="C82" s="209" t="s">
        <v>1807</v>
      </c>
    </row>
    <row r="83" spans="1:3" s="226" customFormat="1" ht="30" x14ac:dyDescent="0.25">
      <c r="A83" s="208">
        <f t="shared" si="2"/>
        <v>76</v>
      </c>
      <c r="B83" s="4" t="s">
        <v>1109</v>
      </c>
      <c r="C83" s="209" t="s">
        <v>1808</v>
      </c>
    </row>
    <row r="84" spans="1:3" s="226" customFormat="1" ht="45" x14ac:dyDescent="0.25">
      <c r="A84" s="208">
        <f t="shared" si="2"/>
        <v>77</v>
      </c>
      <c r="B84" s="4">
        <v>4102031</v>
      </c>
      <c r="C84" s="209" t="s">
        <v>1809</v>
      </c>
    </row>
    <row r="85" spans="1:3" s="226" customFormat="1" ht="45" x14ac:dyDescent="0.25">
      <c r="A85" s="208">
        <f>+A84+1</f>
        <v>78</v>
      </c>
      <c r="B85" s="4" t="s">
        <v>1105</v>
      </c>
      <c r="C85" s="209" t="s">
        <v>1810</v>
      </c>
    </row>
    <row r="86" spans="1:3" s="226" customFormat="1" ht="30" x14ac:dyDescent="0.25">
      <c r="A86" s="208">
        <f t="shared" si="2"/>
        <v>79</v>
      </c>
      <c r="B86" s="4" t="s">
        <v>1103</v>
      </c>
      <c r="C86" s="209" t="s">
        <v>1811</v>
      </c>
    </row>
    <row r="87" spans="1:3" s="226" customFormat="1" ht="30" x14ac:dyDescent="0.25">
      <c r="A87" s="208">
        <f t="shared" si="2"/>
        <v>80</v>
      </c>
      <c r="B87" s="4" t="s">
        <v>1101</v>
      </c>
      <c r="C87" s="209" t="s">
        <v>1812</v>
      </c>
    </row>
    <row r="88" spans="1:3" s="226" customFormat="1" ht="45" x14ac:dyDescent="0.25">
      <c r="A88" s="208">
        <f t="shared" si="2"/>
        <v>81</v>
      </c>
      <c r="B88" s="4" t="s">
        <v>1099</v>
      </c>
      <c r="C88" s="209" t="s">
        <v>1813</v>
      </c>
    </row>
    <row r="89" spans="1:3" s="226" customFormat="1" ht="30" x14ac:dyDescent="0.25">
      <c r="A89" s="208">
        <f t="shared" si="2"/>
        <v>82</v>
      </c>
      <c r="B89" s="4" t="s">
        <v>1097</v>
      </c>
      <c r="C89" s="209" t="s">
        <v>1814</v>
      </c>
    </row>
    <row r="90" spans="1:3" s="226" customFormat="1" x14ac:dyDescent="0.25">
      <c r="A90" s="208">
        <f t="shared" si="2"/>
        <v>83</v>
      </c>
      <c r="B90" s="4" t="s">
        <v>1095</v>
      </c>
      <c r="C90" s="209" t="s">
        <v>1815</v>
      </c>
    </row>
    <row r="91" spans="1:3" s="226" customFormat="1" ht="30" x14ac:dyDescent="0.25">
      <c r="A91" s="208">
        <f t="shared" si="2"/>
        <v>84</v>
      </c>
      <c r="B91" s="4" t="s">
        <v>1093</v>
      </c>
      <c r="C91" s="209" t="s">
        <v>1816</v>
      </c>
    </row>
    <row r="92" spans="1:3" s="226" customFormat="1" x14ac:dyDescent="0.25">
      <c r="A92" s="208">
        <f t="shared" si="2"/>
        <v>85</v>
      </c>
      <c r="B92" s="4" t="s">
        <v>1091</v>
      </c>
      <c r="C92" s="209" t="s">
        <v>1817</v>
      </c>
    </row>
    <row r="93" spans="1:3" s="226" customFormat="1" ht="45" x14ac:dyDescent="0.25">
      <c r="A93" s="208">
        <f t="shared" si="2"/>
        <v>86</v>
      </c>
      <c r="B93" s="4">
        <v>4102161</v>
      </c>
      <c r="C93" s="209" t="s">
        <v>1818</v>
      </c>
    </row>
    <row r="94" spans="1:3" s="226" customFormat="1" ht="30" x14ac:dyDescent="0.25">
      <c r="A94" s="208">
        <f>+A93+1</f>
        <v>87</v>
      </c>
      <c r="B94" s="4" t="s">
        <v>1087</v>
      </c>
      <c r="C94" s="209" t="s">
        <v>1819</v>
      </c>
    </row>
    <row r="95" spans="1:3" s="226" customFormat="1" ht="30" x14ac:dyDescent="0.25">
      <c r="A95" s="208">
        <f t="shared" si="2"/>
        <v>88</v>
      </c>
      <c r="B95" s="4">
        <v>4102163</v>
      </c>
      <c r="C95" s="209" t="s">
        <v>1820</v>
      </c>
    </row>
    <row r="96" spans="1:3" s="226" customFormat="1" ht="30" x14ac:dyDescent="0.25">
      <c r="A96" s="208">
        <f>+A95+1</f>
        <v>89</v>
      </c>
      <c r="B96" s="4" t="s">
        <v>1083</v>
      </c>
      <c r="C96" s="209" t="s">
        <v>1821</v>
      </c>
    </row>
    <row r="97" spans="1:3" s="226" customFormat="1" ht="45" x14ac:dyDescent="0.25">
      <c r="A97" s="208">
        <f t="shared" si="2"/>
        <v>90</v>
      </c>
      <c r="B97" s="4" t="s">
        <v>1081</v>
      </c>
      <c r="C97" s="209" t="s">
        <v>1822</v>
      </c>
    </row>
    <row r="98" spans="1:3" s="226" customFormat="1" ht="45" x14ac:dyDescent="0.25">
      <c r="A98" s="208">
        <f t="shared" si="2"/>
        <v>91</v>
      </c>
      <c r="B98" s="4" t="s">
        <v>1079</v>
      </c>
      <c r="C98" s="209" t="s">
        <v>1823</v>
      </c>
    </row>
    <row r="99" spans="1:3" s="226" customFormat="1" ht="30" x14ac:dyDescent="0.25">
      <c r="A99" s="208">
        <f t="shared" si="2"/>
        <v>92</v>
      </c>
      <c r="B99" s="4" t="s">
        <v>1077</v>
      </c>
      <c r="C99" s="209" t="s">
        <v>1824</v>
      </c>
    </row>
    <row r="100" spans="1:3" s="226" customFormat="1" ht="45" x14ac:dyDescent="0.25">
      <c r="A100" s="208">
        <f t="shared" si="2"/>
        <v>93</v>
      </c>
      <c r="B100" s="4" t="s">
        <v>1075</v>
      </c>
      <c r="C100" s="209" t="s">
        <v>1825</v>
      </c>
    </row>
    <row r="101" spans="1:3" s="226" customFormat="1" ht="45" x14ac:dyDescent="0.25">
      <c r="A101" s="208">
        <f t="shared" si="2"/>
        <v>94</v>
      </c>
      <c r="B101" s="4" t="s">
        <v>1073</v>
      </c>
      <c r="C101" s="209" t="s">
        <v>1826</v>
      </c>
    </row>
    <row r="102" spans="1:3" s="226" customFormat="1" ht="30" x14ac:dyDescent="0.25">
      <c r="A102" s="208">
        <f t="shared" si="2"/>
        <v>95</v>
      </c>
      <c r="B102" s="4" t="s">
        <v>1072</v>
      </c>
      <c r="C102" s="209" t="s">
        <v>1827</v>
      </c>
    </row>
    <row r="103" spans="1:3" s="226" customFormat="1" ht="30" x14ac:dyDescent="0.25">
      <c r="A103" s="208">
        <f t="shared" si="2"/>
        <v>96</v>
      </c>
      <c r="B103" s="4" t="s">
        <v>1070</v>
      </c>
      <c r="C103" s="209" t="s">
        <v>1828</v>
      </c>
    </row>
    <row r="104" spans="1:3" s="226" customFormat="1" x14ac:dyDescent="0.25">
      <c r="A104" s="208">
        <f t="shared" si="2"/>
        <v>97</v>
      </c>
      <c r="B104" s="4" t="s">
        <v>1068</v>
      </c>
      <c r="C104" s="209" t="s">
        <v>1829</v>
      </c>
    </row>
    <row r="105" spans="1:3" s="226" customFormat="1" ht="45" x14ac:dyDescent="0.25">
      <c r="A105" s="208">
        <f t="shared" si="2"/>
        <v>98</v>
      </c>
      <c r="B105" s="4" t="s">
        <v>1066</v>
      </c>
      <c r="C105" s="209" t="s">
        <v>1830</v>
      </c>
    </row>
    <row r="106" spans="1:3" s="226" customFormat="1" ht="45" x14ac:dyDescent="0.25">
      <c r="A106" s="208">
        <f t="shared" si="2"/>
        <v>99</v>
      </c>
      <c r="B106" s="4" t="s">
        <v>1064</v>
      </c>
      <c r="C106" s="209" t="s">
        <v>1831</v>
      </c>
    </row>
    <row r="107" spans="1:3" s="226" customFormat="1" ht="30" x14ac:dyDescent="0.25">
      <c r="A107" s="208">
        <f t="shared" si="2"/>
        <v>100</v>
      </c>
      <c r="B107" s="4" t="s">
        <v>1062</v>
      </c>
      <c r="C107" s="209" t="s">
        <v>1832</v>
      </c>
    </row>
    <row r="108" spans="1:3" s="226" customFormat="1" ht="45" x14ac:dyDescent="0.25">
      <c r="A108" s="208">
        <f t="shared" si="2"/>
        <v>101</v>
      </c>
      <c r="B108" s="4" t="s">
        <v>1060</v>
      </c>
      <c r="C108" s="209" t="s">
        <v>1833</v>
      </c>
    </row>
    <row r="109" spans="1:3" s="226" customFormat="1" ht="30" x14ac:dyDescent="0.25">
      <c r="A109" s="208">
        <f t="shared" si="2"/>
        <v>102</v>
      </c>
      <c r="B109" s="4">
        <v>4103246</v>
      </c>
      <c r="C109" s="209" t="s">
        <v>1834</v>
      </c>
    </row>
    <row r="110" spans="1:3" s="226" customFormat="1" ht="45" x14ac:dyDescent="0.25">
      <c r="A110" s="208">
        <f t="shared" si="2"/>
        <v>103</v>
      </c>
      <c r="B110" s="4" t="s">
        <v>1057</v>
      </c>
      <c r="C110" s="209" t="s">
        <v>1835</v>
      </c>
    </row>
    <row r="111" spans="1:3" s="226" customFormat="1" ht="45" x14ac:dyDescent="0.25">
      <c r="A111" s="208">
        <f t="shared" si="2"/>
        <v>104</v>
      </c>
      <c r="B111" s="4" t="s">
        <v>1055</v>
      </c>
      <c r="C111" s="209" t="s">
        <v>1836</v>
      </c>
    </row>
    <row r="112" spans="1:3" s="226" customFormat="1" ht="30" x14ac:dyDescent="0.25">
      <c r="A112" s="208">
        <f t="shared" si="2"/>
        <v>105</v>
      </c>
      <c r="B112" s="4" t="s">
        <v>1053</v>
      </c>
      <c r="C112" s="209" t="s">
        <v>1837</v>
      </c>
    </row>
    <row r="113" spans="1:3" s="226" customFormat="1" ht="30" x14ac:dyDescent="0.25">
      <c r="A113" s="208">
        <f t="shared" si="2"/>
        <v>106</v>
      </c>
      <c r="B113" s="4" t="s">
        <v>1051</v>
      </c>
      <c r="C113" s="209" t="s">
        <v>1838</v>
      </c>
    </row>
    <row r="114" spans="1:3" s="226" customFormat="1" ht="30" x14ac:dyDescent="0.25">
      <c r="A114" s="208">
        <f t="shared" si="2"/>
        <v>107</v>
      </c>
      <c r="B114" s="4">
        <v>4103573</v>
      </c>
      <c r="C114" s="209" t="s">
        <v>1839</v>
      </c>
    </row>
    <row r="115" spans="1:3" s="226" customFormat="1" ht="60" x14ac:dyDescent="0.25">
      <c r="A115" s="208">
        <f t="shared" si="2"/>
        <v>108</v>
      </c>
      <c r="B115" s="4">
        <v>4103581</v>
      </c>
      <c r="C115" s="209" t="s">
        <v>1840</v>
      </c>
    </row>
    <row r="116" spans="1:3" s="226" customFormat="1" ht="60" x14ac:dyDescent="0.25">
      <c r="A116" s="208">
        <f t="shared" si="2"/>
        <v>109</v>
      </c>
      <c r="B116" s="4" t="s">
        <v>1047</v>
      </c>
      <c r="C116" s="209" t="s">
        <v>1841</v>
      </c>
    </row>
    <row r="117" spans="1:3" s="226" customFormat="1" ht="45" x14ac:dyDescent="0.25">
      <c r="A117" s="208">
        <f t="shared" si="2"/>
        <v>110</v>
      </c>
      <c r="B117" s="4">
        <v>4103583</v>
      </c>
      <c r="C117" s="209" t="s">
        <v>1842</v>
      </c>
    </row>
    <row r="118" spans="1:3" s="226" customFormat="1" ht="45" x14ac:dyDescent="0.25">
      <c r="A118" s="208">
        <f t="shared" si="2"/>
        <v>111</v>
      </c>
      <c r="B118" s="4" t="s">
        <v>1044</v>
      </c>
      <c r="C118" s="209" t="s">
        <v>1843</v>
      </c>
    </row>
    <row r="119" spans="1:3" s="226" customFormat="1" ht="45" x14ac:dyDescent="0.25">
      <c r="A119" s="208">
        <f t="shared" si="2"/>
        <v>112</v>
      </c>
      <c r="B119" s="4" t="s">
        <v>1042</v>
      </c>
      <c r="C119" s="209" t="s">
        <v>1844</v>
      </c>
    </row>
    <row r="120" spans="1:3" s="226" customFormat="1" ht="45" x14ac:dyDescent="0.25">
      <c r="A120" s="208">
        <f t="shared" si="2"/>
        <v>113</v>
      </c>
      <c r="B120" s="4">
        <v>4103586</v>
      </c>
      <c r="C120" s="209" t="s">
        <v>1845</v>
      </c>
    </row>
    <row r="121" spans="1:3" s="226" customFormat="1" ht="60" x14ac:dyDescent="0.25">
      <c r="A121" s="208">
        <f t="shared" si="2"/>
        <v>114</v>
      </c>
      <c r="B121" s="4" t="s">
        <v>1039</v>
      </c>
      <c r="C121" s="209" t="s">
        <v>1846</v>
      </c>
    </row>
    <row r="122" spans="1:3" s="226" customFormat="1" ht="60.75" thickBot="1" x14ac:dyDescent="0.3">
      <c r="A122" s="210">
        <f t="shared" si="2"/>
        <v>115</v>
      </c>
      <c r="B122" s="227" t="s">
        <v>1037</v>
      </c>
      <c r="C122" s="212" t="s">
        <v>1847</v>
      </c>
    </row>
    <row r="123" spans="1:3" s="226" customFormat="1" x14ac:dyDescent="0.25">
      <c r="B123" s="38"/>
      <c r="C123" s="229"/>
    </row>
    <row r="124" spans="1:3" s="226" customFormat="1" x14ac:dyDescent="0.25">
      <c r="B124" s="38"/>
      <c r="C124" s="229"/>
    </row>
    <row r="125" spans="1:3" s="226" customFormat="1" ht="19.5" thickBot="1" x14ac:dyDescent="0.35">
      <c r="A125" s="218" t="s">
        <v>1981</v>
      </c>
      <c r="B125" s="219"/>
      <c r="C125" s="220"/>
    </row>
    <row r="126" spans="1:3" s="226" customFormat="1" ht="16.5" thickBot="1" x14ac:dyDescent="0.3">
      <c r="A126" s="230" t="s">
        <v>1791</v>
      </c>
      <c r="B126" s="231" t="s">
        <v>1915</v>
      </c>
      <c r="C126" s="232" t="s">
        <v>1790</v>
      </c>
    </row>
    <row r="127" spans="1:3" s="226" customFormat="1" ht="30" x14ac:dyDescent="0.25">
      <c r="A127" s="238">
        <f>+A122+1</f>
        <v>116</v>
      </c>
      <c r="B127" s="239">
        <v>41020</v>
      </c>
      <c r="C127" s="240" t="s">
        <v>1918</v>
      </c>
    </row>
    <row r="128" spans="1:3" s="226" customFormat="1" x14ac:dyDescent="0.25">
      <c r="A128" s="241">
        <f t="shared" ref="A128:A189" si="3">A127+1</f>
        <v>117</v>
      </c>
      <c r="B128" s="242" t="s">
        <v>1249</v>
      </c>
      <c r="C128" s="243" t="s">
        <v>1919</v>
      </c>
    </row>
    <row r="129" spans="1:3" s="226" customFormat="1" x14ac:dyDescent="0.25">
      <c r="A129" s="241">
        <f t="shared" si="3"/>
        <v>118</v>
      </c>
      <c r="B129" s="242" t="s">
        <v>1247</v>
      </c>
      <c r="C129" s="243" t="s">
        <v>1920</v>
      </c>
    </row>
    <row r="130" spans="1:3" s="226" customFormat="1" ht="45" x14ac:dyDescent="0.25">
      <c r="A130" s="241">
        <f t="shared" si="3"/>
        <v>119</v>
      </c>
      <c r="B130" s="242" t="s">
        <v>1245</v>
      </c>
      <c r="C130" s="243" t="s">
        <v>1921</v>
      </c>
    </row>
    <row r="131" spans="1:3" s="226" customFormat="1" ht="30" x14ac:dyDescent="0.25">
      <c r="A131" s="241">
        <f t="shared" si="3"/>
        <v>120</v>
      </c>
      <c r="B131" s="242" t="s">
        <v>1243</v>
      </c>
      <c r="C131" s="243" t="s">
        <v>1922</v>
      </c>
    </row>
    <row r="132" spans="1:3" s="226" customFormat="1" ht="30" x14ac:dyDescent="0.25">
      <c r="A132" s="241">
        <f t="shared" si="3"/>
        <v>121</v>
      </c>
      <c r="B132" s="242" t="s">
        <v>1241</v>
      </c>
      <c r="C132" s="243" t="s">
        <v>1923</v>
      </c>
    </row>
    <row r="133" spans="1:3" s="226" customFormat="1" ht="60" x14ac:dyDescent="0.25">
      <c r="A133" s="241">
        <f t="shared" si="3"/>
        <v>122</v>
      </c>
      <c r="B133" s="242" t="s">
        <v>1239</v>
      </c>
      <c r="C133" s="243" t="s">
        <v>1924</v>
      </c>
    </row>
    <row r="134" spans="1:3" s="226" customFormat="1" x14ac:dyDescent="0.25">
      <c r="A134" s="241">
        <f t="shared" si="3"/>
        <v>123</v>
      </c>
      <c r="B134" s="242" t="s">
        <v>1237</v>
      </c>
      <c r="C134" s="243" t="s">
        <v>1925</v>
      </c>
    </row>
    <row r="135" spans="1:3" s="226" customFormat="1" ht="30" x14ac:dyDescent="0.25">
      <c r="A135" s="241">
        <f t="shared" si="3"/>
        <v>124</v>
      </c>
      <c r="B135" s="242" t="s">
        <v>1235</v>
      </c>
      <c r="C135" s="243" t="s">
        <v>1926</v>
      </c>
    </row>
    <row r="136" spans="1:3" s="226" customFormat="1" ht="45" x14ac:dyDescent="0.25">
      <c r="A136" s="241">
        <f t="shared" si="3"/>
        <v>125</v>
      </c>
      <c r="B136" s="242" t="s">
        <v>1233</v>
      </c>
      <c r="C136" s="243" t="s">
        <v>1927</v>
      </c>
    </row>
    <row r="137" spans="1:3" s="226" customFormat="1" ht="75" x14ac:dyDescent="0.25">
      <c r="A137" s="241">
        <f t="shared" si="3"/>
        <v>126</v>
      </c>
      <c r="B137" s="242" t="s">
        <v>1231</v>
      </c>
      <c r="C137" s="243" t="s">
        <v>1928</v>
      </c>
    </row>
    <row r="138" spans="1:3" s="226" customFormat="1" ht="30" x14ac:dyDescent="0.25">
      <c r="A138" s="241">
        <f t="shared" si="3"/>
        <v>127</v>
      </c>
      <c r="B138" s="242" t="s">
        <v>1229</v>
      </c>
      <c r="C138" s="243" t="s">
        <v>1929</v>
      </c>
    </row>
    <row r="139" spans="1:3" s="226" customFormat="1" ht="45" x14ac:dyDescent="0.25">
      <c r="A139" s="241">
        <f t="shared" si="3"/>
        <v>128</v>
      </c>
      <c r="B139" s="242" t="s">
        <v>1227</v>
      </c>
      <c r="C139" s="243" t="s">
        <v>1930</v>
      </c>
    </row>
    <row r="140" spans="1:3" s="226" customFormat="1" ht="30" x14ac:dyDescent="0.25">
      <c r="A140" s="241">
        <f t="shared" si="3"/>
        <v>129</v>
      </c>
      <c r="B140" s="242" t="s">
        <v>1225</v>
      </c>
      <c r="C140" s="243" t="s">
        <v>1931</v>
      </c>
    </row>
    <row r="141" spans="1:3" s="226" customFormat="1" ht="30" x14ac:dyDescent="0.25">
      <c r="A141" s="241">
        <f t="shared" si="3"/>
        <v>130</v>
      </c>
      <c r="B141" s="242" t="s">
        <v>1223</v>
      </c>
      <c r="C141" s="243" t="s">
        <v>1932</v>
      </c>
    </row>
    <row r="142" spans="1:3" s="226" customFormat="1" ht="30" x14ac:dyDescent="0.25">
      <c r="A142" s="241">
        <f t="shared" si="3"/>
        <v>131</v>
      </c>
      <c r="B142" s="242" t="s">
        <v>1221</v>
      </c>
      <c r="C142" s="243" t="s">
        <v>1933</v>
      </c>
    </row>
    <row r="143" spans="1:3" s="226" customFormat="1" ht="30" x14ac:dyDescent="0.25">
      <c r="A143" s="241">
        <f t="shared" si="3"/>
        <v>132</v>
      </c>
      <c r="B143" s="242" t="s">
        <v>1219</v>
      </c>
      <c r="C143" s="243" t="s">
        <v>1934</v>
      </c>
    </row>
    <row r="144" spans="1:3" s="226" customFormat="1" ht="30" x14ac:dyDescent="0.25">
      <c r="A144" s="241">
        <f t="shared" si="3"/>
        <v>133</v>
      </c>
      <c r="B144" s="242" t="s">
        <v>1217</v>
      </c>
      <c r="C144" s="243" t="s">
        <v>1935</v>
      </c>
    </row>
    <row r="145" spans="1:3" s="226" customFormat="1" ht="30" x14ac:dyDescent="0.25">
      <c r="A145" s="241">
        <f t="shared" si="3"/>
        <v>134</v>
      </c>
      <c r="B145" s="242" t="s">
        <v>1215</v>
      </c>
      <c r="C145" s="243" t="s">
        <v>1936</v>
      </c>
    </row>
    <row r="146" spans="1:3" s="226" customFormat="1" ht="30" x14ac:dyDescent="0.25">
      <c r="A146" s="241">
        <f t="shared" si="3"/>
        <v>135</v>
      </c>
      <c r="B146" s="242" t="s">
        <v>1213</v>
      </c>
      <c r="C146" s="243" t="s">
        <v>1937</v>
      </c>
    </row>
    <row r="147" spans="1:3" s="226" customFormat="1" ht="30" x14ac:dyDescent="0.25">
      <c r="A147" s="241">
        <f t="shared" si="3"/>
        <v>136</v>
      </c>
      <c r="B147" s="242" t="s">
        <v>1211</v>
      </c>
      <c r="C147" s="243" t="s">
        <v>1938</v>
      </c>
    </row>
    <row r="148" spans="1:3" s="226" customFormat="1" ht="30" x14ac:dyDescent="0.25">
      <c r="A148" s="241">
        <f t="shared" si="3"/>
        <v>137</v>
      </c>
      <c r="B148" s="244">
        <v>4102080</v>
      </c>
      <c r="C148" s="243" t="s">
        <v>1939</v>
      </c>
    </row>
    <row r="149" spans="1:3" s="226" customFormat="1" ht="30" x14ac:dyDescent="0.25">
      <c r="A149" s="241">
        <f t="shared" si="3"/>
        <v>138</v>
      </c>
      <c r="B149" s="242" t="s">
        <v>1208</v>
      </c>
      <c r="C149" s="243" t="s">
        <v>1940</v>
      </c>
    </row>
    <row r="150" spans="1:3" s="226" customFormat="1" x14ac:dyDescent="0.25">
      <c r="A150" s="241">
        <f t="shared" si="3"/>
        <v>139</v>
      </c>
      <c r="B150" s="242" t="s">
        <v>1206</v>
      </c>
      <c r="C150" s="243" t="s">
        <v>1941</v>
      </c>
    </row>
    <row r="151" spans="1:3" s="226" customFormat="1" x14ac:dyDescent="0.25">
      <c r="A151" s="241">
        <f t="shared" si="3"/>
        <v>140</v>
      </c>
      <c r="B151" s="242" t="s">
        <v>1204</v>
      </c>
      <c r="C151" s="243" t="s">
        <v>1942</v>
      </c>
    </row>
    <row r="152" spans="1:3" s="226" customFormat="1" x14ac:dyDescent="0.25">
      <c r="A152" s="241">
        <f t="shared" si="3"/>
        <v>141</v>
      </c>
      <c r="B152" s="242" t="s">
        <v>1202</v>
      </c>
      <c r="C152" s="243" t="s">
        <v>1943</v>
      </c>
    </row>
    <row r="153" spans="1:3" s="226" customFormat="1" ht="60" x14ac:dyDescent="0.25">
      <c r="A153" s="241">
        <f t="shared" si="3"/>
        <v>142</v>
      </c>
      <c r="B153" s="242" t="s">
        <v>1200</v>
      </c>
      <c r="C153" s="243" t="s">
        <v>1944</v>
      </c>
    </row>
    <row r="154" spans="1:3" s="226" customFormat="1" ht="75" x14ac:dyDescent="0.25">
      <c r="A154" s="241">
        <f t="shared" si="3"/>
        <v>143</v>
      </c>
      <c r="B154" s="242" t="s">
        <v>1198</v>
      </c>
      <c r="C154" s="243" t="s">
        <v>1945</v>
      </c>
    </row>
    <row r="155" spans="1:3" s="226" customFormat="1" x14ac:dyDescent="0.25">
      <c r="A155" s="241">
        <f t="shared" si="3"/>
        <v>144</v>
      </c>
      <c r="B155" s="242" t="s">
        <v>1196</v>
      </c>
      <c r="C155" s="243" t="s">
        <v>1946</v>
      </c>
    </row>
    <row r="156" spans="1:3" s="226" customFormat="1" ht="75" x14ac:dyDescent="0.25">
      <c r="A156" s="241">
        <f t="shared" si="3"/>
        <v>145</v>
      </c>
      <c r="B156" s="242" t="s">
        <v>1194</v>
      </c>
      <c r="C156" s="243" t="s">
        <v>1947</v>
      </c>
    </row>
    <row r="157" spans="1:3" s="226" customFormat="1" x14ac:dyDescent="0.25">
      <c r="A157" s="241">
        <f t="shared" si="3"/>
        <v>146</v>
      </c>
      <c r="B157" s="242" t="s">
        <v>1192</v>
      </c>
      <c r="C157" s="243" t="s">
        <v>1948</v>
      </c>
    </row>
    <row r="158" spans="1:3" s="226" customFormat="1" x14ac:dyDescent="0.25">
      <c r="A158" s="241">
        <f t="shared" si="3"/>
        <v>147</v>
      </c>
      <c r="B158" s="242" t="s">
        <v>1190</v>
      </c>
      <c r="C158" s="243" t="s">
        <v>1949</v>
      </c>
    </row>
    <row r="159" spans="1:3" s="226" customFormat="1" x14ac:dyDescent="0.25">
      <c r="A159" s="241">
        <f t="shared" si="3"/>
        <v>148</v>
      </c>
      <c r="B159" s="242" t="s">
        <v>1188</v>
      </c>
      <c r="C159" s="243" t="s">
        <v>1950</v>
      </c>
    </row>
    <row r="160" spans="1:3" s="226" customFormat="1" x14ac:dyDescent="0.25">
      <c r="A160" s="241">
        <f t="shared" si="3"/>
        <v>149</v>
      </c>
      <c r="B160" s="242" t="s">
        <v>1186</v>
      </c>
      <c r="C160" s="243" t="s">
        <v>1951</v>
      </c>
    </row>
    <row r="161" spans="1:3" s="226" customFormat="1" ht="30" x14ac:dyDescent="0.25">
      <c r="A161" s="241">
        <f t="shared" si="3"/>
        <v>150</v>
      </c>
      <c r="B161" s="242" t="s">
        <v>1184</v>
      </c>
      <c r="C161" s="243" t="s">
        <v>1952</v>
      </c>
    </row>
    <row r="162" spans="1:3" s="226" customFormat="1" x14ac:dyDescent="0.25">
      <c r="A162" s="241">
        <f t="shared" si="3"/>
        <v>151</v>
      </c>
      <c r="B162" s="242" t="s">
        <v>1182</v>
      </c>
      <c r="C162" s="243" t="s">
        <v>1953</v>
      </c>
    </row>
    <row r="163" spans="1:3" s="226" customFormat="1" ht="30" x14ac:dyDescent="0.25">
      <c r="A163" s="241">
        <f t="shared" si="3"/>
        <v>152</v>
      </c>
      <c r="B163" s="242" t="s">
        <v>1180</v>
      </c>
      <c r="C163" s="243" t="s">
        <v>1954</v>
      </c>
    </row>
    <row r="164" spans="1:3" s="226" customFormat="1" ht="60" x14ac:dyDescent="0.25">
      <c r="A164" s="241">
        <f t="shared" si="3"/>
        <v>153</v>
      </c>
      <c r="B164" s="242" t="s">
        <v>1178</v>
      </c>
      <c r="C164" s="243" t="s">
        <v>1955</v>
      </c>
    </row>
    <row r="165" spans="1:3" s="226" customFormat="1" x14ac:dyDescent="0.25">
      <c r="A165" s="241">
        <f t="shared" si="3"/>
        <v>154</v>
      </c>
      <c r="B165" s="242" t="s">
        <v>1176</v>
      </c>
      <c r="C165" s="243" t="s">
        <v>1956</v>
      </c>
    </row>
    <row r="166" spans="1:3" s="226" customFormat="1" ht="45" x14ac:dyDescent="0.25">
      <c r="A166" s="241">
        <f t="shared" si="3"/>
        <v>155</v>
      </c>
      <c r="B166" s="242" t="s">
        <v>1174</v>
      </c>
      <c r="C166" s="243" t="s">
        <v>1957</v>
      </c>
    </row>
    <row r="167" spans="1:3" s="226" customFormat="1" ht="30" x14ac:dyDescent="0.25">
      <c r="A167" s="241">
        <f t="shared" si="3"/>
        <v>156</v>
      </c>
      <c r="B167" s="242" t="s">
        <v>1172</v>
      </c>
      <c r="C167" s="243" t="s">
        <v>1958</v>
      </c>
    </row>
    <row r="168" spans="1:3" s="226" customFormat="1" ht="30" x14ac:dyDescent="0.25">
      <c r="A168" s="241">
        <f t="shared" si="3"/>
        <v>157</v>
      </c>
      <c r="B168" s="242" t="s">
        <v>1170</v>
      </c>
      <c r="C168" s="243" t="s">
        <v>1959</v>
      </c>
    </row>
    <row r="169" spans="1:3" s="226" customFormat="1" ht="30" x14ac:dyDescent="0.25">
      <c r="A169" s="241">
        <f t="shared" si="3"/>
        <v>158</v>
      </c>
      <c r="B169" s="242" t="s">
        <v>1168</v>
      </c>
      <c r="C169" s="243" t="s">
        <v>1960</v>
      </c>
    </row>
    <row r="170" spans="1:3" s="226" customFormat="1" x14ac:dyDescent="0.25">
      <c r="A170" s="241">
        <f t="shared" si="3"/>
        <v>159</v>
      </c>
      <c r="B170" s="242" t="s">
        <v>1166</v>
      </c>
      <c r="C170" s="243" t="s">
        <v>1961</v>
      </c>
    </row>
    <row r="171" spans="1:3" s="226" customFormat="1" ht="45" x14ac:dyDescent="0.25">
      <c r="A171" s="241">
        <f t="shared" si="3"/>
        <v>160</v>
      </c>
      <c r="B171" s="242" t="s">
        <v>1164</v>
      </c>
      <c r="C171" s="243" t="s">
        <v>1962</v>
      </c>
    </row>
    <row r="172" spans="1:3" s="226" customFormat="1" ht="45" x14ac:dyDescent="0.25">
      <c r="A172" s="241">
        <f t="shared" si="3"/>
        <v>161</v>
      </c>
      <c r="B172" s="245">
        <v>4102682</v>
      </c>
      <c r="C172" s="243" t="s">
        <v>1963</v>
      </c>
    </row>
    <row r="173" spans="1:3" s="226" customFormat="1" x14ac:dyDescent="0.25">
      <c r="A173" s="241">
        <f t="shared" si="3"/>
        <v>162</v>
      </c>
      <c r="B173" s="242" t="s">
        <v>1161</v>
      </c>
      <c r="C173" s="243" t="s">
        <v>1964</v>
      </c>
    </row>
    <row r="174" spans="1:3" s="226" customFormat="1" x14ac:dyDescent="0.25">
      <c r="A174" s="241">
        <f t="shared" si="3"/>
        <v>163</v>
      </c>
      <c r="B174" s="245">
        <v>4103370</v>
      </c>
      <c r="C174" s="243" t="s">
        <v>1965</v>
      </c>
    </row>
    <row r="175" spans="1:3" s="226" customFormat="1" x14ac:dyDescent="0.25">
      <c r="A175" s="241">
        <f t="shared" si="3"/>
        <v>164</v>
      </c>
      <c r="B175" s="242" t="s">
        <v>1158</v>
      </c>
      <c r="C175" s="243" t="s">
        <v>1966</v>
      </c>
    </row>
    <row r="176" spans="1:3" s="226" customFormat="1" x14ac:dyDescent="0.25">
      <c r="A176" s="241">
        <f t="shared" si="3"/>
        <v>165</v>
      </c>
      <c r="B176" s="242" t="s">
        <v>1156</v>
      </c>
      <c r="C176" s="243" t="s">
        <v>1967</v>
      </c>
    </row>
    <row r="177" spans="1:3" s="226" customFormat="1" ht="30" x14ac:dyDescent="0.25">
      <c r="A177" s="241">
        <f t="shared" si="3"/>
        <v>166</v>
      </c>
      <c r="B177" s="245">
        <v>4103484</v>
      </c>
      <c r="C177" s="243" t="s">
        <v>1968</v>
      </c>
    </row>
    <row r="178" spans="1:3" s="226" customFormat="1" ht="30" x14ac:dyDescent="0.25">
      <c r="A178" s="241">
        <f t="shared" si="3"/>
        <v>167</v>
      </c>
      <c r="B178" s="242" t="s">
        <v>1153</v>
      </c>
      <c r="C178" s="243" t="s">
        <v>1969</v>
      </c>
    </row>
    <row r="179" spans="1:3" s="226" customFormat="1" ht="30" x14ac:dyDescent="0.25">
      <c r="A179" s="241">
        <f t="shared" si="3"/>
        <v>168</v>
      </c>
      <c r="B179" s="245">
        <v>4103488</v>
      </c>
      <c r="C179" s="243" t="s">
        <v>1970</v>
      </c>
    </row>
    <row r="180" spans="1:3" s="226" customFormat="1" x14ac:dyDescent="0.25">
      <c r="A180" s="241">
        <f t="shared" si="3"/>
        <v>169</v>
      </c>
      <c r="B180" s="242" t="s">
        <v>1150</v>
      </c>
      <c r="C180" s="243" t="s">
        <v>1971</v>
      </c>
    </row>
    <row r="181" spans="1:3" s="226" customFormat="1" ht="30" x14ac:dyDescent="0.25">
      <c r="A181" s="241">
        <f t="shared" si="3"/>
        <v>170</v>
      </c>
      <c r="B181" s="242" t="s">
        <v>1148</v>
      </c>
      <c r="C181" s="243" t="s">
        <v>1972</v>
      </c>
    </row>
    <row r="182" spans="1:3" s="226" customFormat="1" ht="45" x14ac:dyDescent="0.25">
      <c r="A182" s="241">
        <f t="shared" si="3"/>
        <v>171</v>
      </c>
      <c r="B182" s="242" t="s">
        <v>1146</v>
      </c>
      <c r="C182" s="243" t="s">
        <v>1973</v>
      </c>
    </row>
    <row r="183" spans="1:3" s="226" customFormat="1" ht="60" x14ac:dyDescent="0.25">
      <c r="A183" s="241">
        <f t="shared" si="3"/>
        <v>172</v>
      </c>
      <c r="B183" s="242" t="s">
        <v>1144</v>
      </c>
      <c r="C183" s="243" t="s">
        <v>1974</v>
      </c>
    </row>
    <row r="184" spans="1:3" s="226" customFormat="1" x14ac:dyDescent="0.25">
      <c r="A184" s="241">
        <f t="shared" si="3"/>
        <v>173</v>
      </c>
      <c r="B184" s="242" t="s">
        <v>1142</v>
      </c>
      <c r="C184" s="243" t="s">
        <v>1975</v>
      </c>
    </row>
    <row r="185" spans="1:3" s="226" customFormat="1" x14ac:dyDescent="0.25">
      <c r="A185" s="241">
        <f t="shared" si="3"/>
        <v>174</v>
      </c>
      <c r="B185" s="245">
        <v>4103510</v>
      </c>
      <c r="C185" s="243" t="s">
        <v>1976</v>
      </c>
    </row>
    <row r="186" spans="1:3" s="226" customFormat="1" ht="30" x14ac:dyDescent="0.25">
      <c r="A186" s="241">
        <f t="shared" si="3"/>
        <v>175</v>
      </c>
      <c r="B186" s="242" t="s">
        <v>1139</v>
      </c>
      <c r="C186" s="243" t="s">
        <v>1977</v>
      </c>
    </row>
    <row r="187" spans="1:3" s="226" customFormat="1" ht="45" x14ac:dyDescent="0.25">
      <c r="A187" s="241">
        <f t="shared" si="3"/>
        <v>176</v>
      </c>
      <c r="B187" s="242" t="s">
        <v>1137</v>
      </c>
      <c r="C187" s="243" t="s">
        <v>1978</v>
      </c>
    </row>
    <row r="188" spans="1:3" s="226" customFormat="1" x14ac:dyDescent="0.25">
      <c r="A188" s="241">
        <f t="shared" si="3"/>
        <v>177</v>
      </c>
      <c r="B188" s="245">
        <v>4103558</v>
      </c>
      <c r="C188" s="243" t="s">
        <v>1979</v>
      </c>
    </row>
    <row r="189" spans="1:3" s="226" customFormat="1" ht="15.75" thickBot="1" x14ac:dyDescent="0.3">
      <c r="A189" s="246">
        <f t="shared" si="3"/>
        <v>178</v>
      </c>
      <c r="B189" s="247" t="s">
        <v>1134</v>
      </c>
      <c r="C189" s="248" t="s">
        <v>1980</v>
      </c>
    </row>
    <row r="190" spans="1:3" s="226" customFormat="1" x14ac:dyDescent="0.25">
      <c r="B190" s="38"/>
      <c r="C190" s="229"/>
    </row>
    <row r="191" spans="1:3" s="226" customFormat="1" x14ac:dyDescent="0.25">
      <c r="B191" s="38"/>
      <c r="C191" s="229"/>
    </row>
    <row r="192" spans="1:3" s="226" customFormat="1" ht="19.5" thickBot="1" x14ac:dyDescent="0.35">
      <c r="A192" s="218" t="s">
        <v>2001</v>
      </c>
      <c r="B192" s="219"/>
      <c r="C192" s="220"/>
    </row>
    <row r="193" spans="1:3" s="226" customFormat="1" ht="15.75" x14ac:dyDescent="0.25">
      <c r="A193" s="222" t="s">
        <v>1791</v>
      </c>
      <c r="B193" s="223" t="s">
        <v>1915</v>
      </c>
      <c r="C193" s="224" t="s">
        <v>1790</v>
      </c>
    </row>
    <row r="194" spans="1:3" s="226" customFormat="1" x14ac:dyDescent="0.25">
      <c r="A194" s="249">
        <f>+A189+1</f>
        <v>179</v>
      </c>
      <c r="B194" s="92">
        <v>8500001</v>
      </c>
      <c r="C194" s="250" t="s">
        <v>1982</v>
      </c>
    </row>
    <row r="195" spans="1:3" s="226" customFormat="1" x14ac:dyDescent="0.25">
      <c r="A195" s="241">
        <f t="shared" ref="A195:A212" si="4">A194+1</f>
        <v>180</v>
      </c>
      <c r="B195" s="245" t="s">
        <v>1294</v>
      </c>
      <c r="C195" s="243" t="s">
        <v>1983</v>
      </c>
    </row>
    <row r="196" spans="1:3" s="226" customFormat="1" ht="30" x14ac:dyDescent="0.25">
      <c r="A196" s="241">
        <f t="shared" si="4"/>
        <v>181</v>
      </c>
      <c r="B196" s="245">
        <v>8500024</v>
      </c>
      <c r="C196" s="243" t="s">
        <v>1984</v>
      </c>
    </row>
    <row r="197" spans="1:3" s="226" customFormat="1" ht="30" x14ac:dyDescent="0.25">
      <c r="A197" s="241">
        <f t="shared" si="4"/>
        <v>182</v>
      </c>
      <c r="B197" s="245">
        <v>8500025</v>
      </c>
      <c r="C197" s="243" t="s">
        <v>1985</v>
      </c>
    </row>
    <row r="198" spans="1:3" s="226" customFormat="1" ht="30" x14ac:dyDescent="0.25">
      <c r="A198" s="241">
        <f t="shared" si="4"/>
        <v>183</v>
      </c>
      <c r="B198" s="245">
        <v>8500026</v>
      </c>
      <c r="C198" s="243" t="s">
        <v>1986</v>
      </c>
    </row>
    <row r="199" spans="1:3" s="226" customFormat="1" x14ac:dyDescent="0.25">
      <c r="A199" s="241">
        <f t="shared" si="4"/>
        <v>184</v>
      </c>
      <c r="B199" s="245">
        <v>8500027</v>
      </c>
      <c r="C199" s="243" t="s">
        <v>1987</v>
      </c>
    </row>
    <row r="200" spans="1:3" s="226" customFormat="1" x14ac:dyDescent="0.25">
      <c r="A200" s="241">
        <f t="shared" si="4"/>
        <v>185</v>
      </c>
      <c r="B200" s="245">
        <v>8500028</v>
      </c>
      <c r="C200" s="243" t="s">
        <v>1988</v>
      </c>
    </row>
    <row r="201" spans="1:3" s="226" customFormat="1" x14ac:dyDescent="0.25">
      <c r="A201" s="241">
        <f t="shared" si="4"/>
        <v>186</v>
      </c>
      <c r="B201" s="245">
        <v>8500030</v>
      </c>
      <c r="C201" s="243" t="s">
        <v>1989</v>
      </c>
    </row>
    <row r="202" spans="1:3" s="226" customFormat="1" x14ac:dyDescent="0.25">
      <c r="A202" s="241">
        <f t="shared" si="4"/>
        <v>187</v>
      </c>
      <c r="B202" s="245">
        <v>8500031</v>
      </c>
      <c r="C202" s="243" t="s">
        <v>1990</v>
      </c>
    </row>
    <row r="203" spans="1:3" s="226" customFormat="1" ht="30" x14ac:dyDescent="0.25">
      <c r="A203" s="241">
        <f t="shared" si="4"/>
        <v>188</v>
      </c>
      <c r="B203" s="245">
        <v>8500066</v>
      </c>
      <c r="C203" s="243" t="s">
        <v>1991</v>
      </c>
    </row>
    <row r="204" spans="1:3" s="226" customFormat="1" x14ac:dyDescent="0.25">
      <c r="A204" s="241">
        <f t="shared" si="4"/>
        <v>189</v>
      </c>
      <c r="B204" s="245">
        <v>8500074</v>
      </c>
      <c r="C204" s="243" t="s">
        <v>1992</v>
      </c>
    </row>
    <row r="205" spans="1:3" s="226" customFormat="1" ht="30" x14ac:dyDescent="0.25">
      <c r="A205" s="241">
        <f t="shared" si="4"/>
        <v>190</v>
      </c>
      <c r="B205" s="245">
        <v>8500077</v>
      </c>
      <c r="C205" s="243" t="s">
        <v>1993</v>
      </c>
    </row>
    <row r="206" spans="1:3" s="226" customFormat="1" ht="30" x14ac:dyDescent="0.25">
      <c r="A206" s="241">
        <f t="shared" si="4"/>
        <v>191</v>
      </c>
      <c r="B206" s="245">
        <v>8500078</v>
      </c>
      <c r="C206" s="243" t="s">
        <v>1994</v>
      </c>
    </row>
    <row r="207" spans="1:3" s="226" customFormat="1" ht="30" x14ac:dyDescent="0.25">
      <c r="A207" s="241">
        <f t="shared" si="4"/>
        <v>192</v>
      </c>
      <c r="B207" s="245">
        <v>8500138</v>
      </c>
      <c r="C207" s="243" t="s">
        <v>1995</v>
      </c>
    </row>
    <row r="208" spans="1:3" s="226" customFormat="1" x14ac:dyDescent="0.25">
      <c r="A208" s="241">
        <f t="shared" si="4"/>
        <v>193</v>
      </c>
      <c r="B208" s="245">
        <v>8500146</v>
      </c>
      <c r="C208" s="243" t="s">
        <v>1996</v>
      </c>
    </row>
    <row r="209" spans="1:3" s="226" customFormat="1" ht="60" x14ac:dyDescent="0.25">
      <c r="A209" s="241">
        <f t="shared" si="4"/>
        <v>194</v>
      </c>
      <c r="B209" s="245">
        <v>8500162</v>
      </c>
      <c r="C209" s="243" t="s">
        <v>1997</v>
      </c>
    </row>
    <row r="210" spans="1:3" s="226" customFormat="1" ht="60" x14ac:dyDescent="0.25">
      <c r="A210" s="241">
        <f t="shared" si="4"/>
        <v>195</v>
      </c>
      <c r="B210" s="245">
        <v>8500164</v>
      </c>
      <c r="C210" s="243" t="s">
        <v>1998</v>
      </c>
    </row>
    <row r="211" spans="1:3" s="226" customFormat="1" ht="45" x14ac:dyDescent="0.25">
      <c r="A211" s="241">
        <f t="shared" si="4"/>
        <v>196</v>
      </c>
      <c r="B211" s="245">
        <v>8500167</v>
      </c>
      <c r="C211" s="243" t="s">
        <v>1999</v>
      </c>
    </row>
    <row r="212" spans="1:3" s="226" customFormat="1" x14ac:dyDescent="0.25">
      <c r="A212" s="241">
        <f t="shared" si="4"/>
        <v>197</v>
      </c>
      <c r="B212" s="245">
        <v>8500224</v>
      </c>
      <c r="C212" s="243" t="s">
        <v>2000</v>
      </c>
    </row>
    <row r="213" spans="1:3" s="226" customFormat="1" ht="30" x14ac:dyDescent="0.25">
      <c r="A213" s="241">
        <f>+A212+1</f>
        <v>198</v>
      </c>
      <c r="B213" s="245">
        <v>8500002</v>
      </c>
      <c r="C213" s="243" t="s">
        <v>2002</v>
      </c>
    </row>
    <row r="214" spans="1:3" s="226" customFormat="1" ht="30" x14ac:dyDescent="0.25">
      <c r="A214" s="241">
        <f t="shared" ref="A214:A277" si="5">A213+1</f>
        <v>199</v>
      </c>
      <c r="B214" s="245">
        <v>8500007</v>
      </c>
      <c r="C214" s="243" t="s">
        <v>2003</v>
      </c>
    </row>
    <row r="215" spans="1:3" s="226" customFormat="1" x14ac:dyDescent="0.25">
      <c r="A215" s="241">
        <f t="shared" si="5"/>
        <v>200</v>
      </c>
      <c r="B215" s="245">
        <v>8500008</v>
      </c>
      <c r="C215" s="243" t="s">
        <v>2004</v>
      </c>
    </row>
    <row r="216" spans="1:3" s="226" customFormat="1" x14ac:dyDescent="0.25">
      <c r="A216" s="241">
        <f t="shared" si="5"/>
        <v>201</v>
      </c>
      <c r="B216" s="245">
        <v>8500009</v>
      </c>
      <c r="C216" s="243" t="s">
        <v>2005</v>
      </c>
    </row>
    <row r="217" spans="1:3" s="226" customFormat="1" x14ac:dyDescent="0.25">
      <c r="A217" s="241">
        <f t="shared" si="5"/>
        <v>202</v>
      </c>
      <c r="B217" s="245">
        <v>8500010</v>
      </c>
      <c r="C217" s="243" t="s">
        <v>2006</v>
      </c>
    </row>
    <row r="218" spans="1:3" s="226" customFormat="1" x14ac:dyDescent="0.25">
      <c r="A218" s="241">
        <f t="shared" si="5"/>
        <v>203</v>
      </c>
      <c r="B218" s="245">
        <v>8500011</v>
      </c>
      <c r="C218" s="243" t="s">
        <v>2007</v>
      </c>
    </row>
    <row r="219" spans="1:3" s="226" customFormat="1" ht="30" x14ac:dyDescent="0.25">
      <c r="A219" s="241">
        <f t="shared" si="5"/>
        <v>204</v>
      </c>
      <c r="B219" s="245">
        <v>8500055</v>
      </c>
      <c r="C219" s="243" t="s">
        <v>2008</v>
      </c>
    </row>
    <row r="220" spans="1:3" s="226" customFormat="1" ht="45" x14ac:dyDescent="0.25">
      <c r="A220" s="241">
        <f t="shared" si="5"/>
        <v>205</v>
      </c>
      <c r="B220" s="245">
        <v>8500068</v>
      </c>
      <c r="C220" s="243" t="s">
        <v>2009</v>
      </c>
    </row>
    <row r="221" spans="1:3" s="226" customFormat="1" ht="45" x14ac:dyDescent="0.25">
      <c r="A221" s="241">
        <f t="shared" si="5"/>
        <v>206</v>
      </c>
      <c r="B221" s="245">
        <v>8500069</v>
      </c>
      <c r="C221" s="243" t="s">
        <v>2010</v>
      </c>
    </row>
    <row r="222" spans="1:3" s="226" customFormat="1" ht="30" x14ac:dyDescent="0.25">
      <c r="A222" s="241">
        <f t="shared" si="5"/>
        <v>207</v>
      </c>
      <c r="B222" s="245">
        <v>8500070</v>
      </c>
      <c r="C222" s="243" t="s">
        <v>2011</v>
      </c>
    </row>
    <row r="223" spans="1:3" s="226" customFormat="1" ht="30" x14ac:dyDescent="0.25">
      <c r="A223" s="241">
        <f t="shared" si="5"/>
        <v>208</v>
      </c>
      <c r="B223" s="245">
        <v>8500071</v>
      </c>
      <c r="C223" s="243" t="s">
        <v>2012</v>
      </c>
    </row>
    <row r="224" spans="1:3" s="226" customFormat="1" ht="30" x14ac:dyDescent="0.25">
      <c r="A224" s="241">
        <f t="shared" si="5"/>
        <v>209</v>
      </c>
      <c r="B224" s="245">
        <v>8500072</v>
      </c>
      <c r="C224" s="243" t="s">
        <v>2013</v>
      </c>
    </row>
    <row r="225" spans="1:3" s="226" customFormat="1" ht="45" x14ac:dyDescent="0.25">
      <c r="A225" s="241">
        <f t="shared" si="5"/>
        <v>210</v>
      </c>
      <c r="B225" s="245">
        <v>8500075</v>
      </c>
      <c r="C225" s="243" t="s">
        <v>2014</v>
      </c>
    </row>
    <row r="226" spans="1:3" s="226" customFormat="1" ht="30" x14ac:dyDescent="0.25">
      <c r="A226" s="241">
        <f t="shared" si="5"/>
        <v>211</v>
      </c>
      <c r="B226" s="245">
        <v>8500076</v>
      </c>
      <c r="C226" s="243" t="s">
        <v>2015</v>
      </c>
    </row>
    <row r="227" spans="1:3" s="226" customFormat="1" ht="30" x14ac:dyDescent="0.25">
      <c r="A227" s="241">
        <f t="shared" si="5"/>
        <v>212</v>
      </c>
      <c r="B227" s="245">
        <v>8500080</v>
      </c>
      <c r="C227" s="243" t="s">
        <v>2016</v>
      </c>
    </row>
    <row r="228" spans="1:3" s="226" customFormat="1" x14ac:dyDescent="0.25">
      <c r="A228" s="241">
        <f t="shared" si="5"/>
        <v>213</v>
      </c>
      <c r="B228" s="245">
        <v>8500083</v>
      </c>
      <c r="C228" s="243" t="s">
        <v>2017</v>
      </c>
    </row>
    <row r="229" spans="1:3" s="226" customFormat="1" ht="30" x14ac:dyDescent="0.25">
      <c r="A229" s="241">
        <f t="shared" si="5"/>
        <v>214</v>
      </c>
      <c r="B229" s="245">
        <v>8500085</v>
      </c>
      <c r="C229" s="243" t="s">
        <v>2018</v>
      </c>
    </row>
    <row r="230" spans="1:3" s="226" customFormat="1" ht="30" x14ac:dyDescent="0.25">
      <c r="A230" s="241">
        <f t="shared" si="5"/>
        <v>215</v>
      </c>
      <c r="B230" s="245">
        <v>8500092</v>
      </c>
      <c r="C230" s="243" t="s">
        <v>2019</v>
      </c>
    </row>
    <row r="231" spans="1:3" s="226" customFormat="1" x14ac:dyDescent="0.25">
      <c r="A231" s="241">
        <f t="shared" si="5"/>
        <v>216</v>
      </c>
      <c r="B231" s="245">
        <v>8500093</v>
      </c>
      <c r="C231" s="243" t="s">
        <v>2020</v>
      </c>
    </row>
    <row r="232" spans="1:3" s="226" customFormat="1" x14ac:dyDescent="0.25">
      <c r="A232" s="241">
        <f t="shared" si="5"/>
        <v>217</v>
      </c>
      <c r="B232" s="245">
        <v>8500094</v>
      </c>
      <c r="C232" s="243" t="s">
        <v>2021</v>
      </c>
    </row>
    <row r="233" spans="1:3" s="226" customFormat="1" x14ac:dyDescent="0.25">
      <c r="A233" s="241">
        <f t="shared" si="5"/>
        <v>218</v>
      </c>
      <c r="B233" s="245">
        <v>8500095</v>
      </c>
      <c r="C233" s="243" t="s">
        <v>2022</v>
      </c>
    </row>
    <row r="234" spans="1:3" s="226" customFormat="1" x14ac:dyDescent="0.25">
      <c r="A234" s="241">
        <f t="shared" si="5"/>
        <v>219</v>
      </c>
      <c r="B234" s="245">
        <v>8500098</v>
      </c>
      <c r="C234" s="243" t="s">
        <v>2023</v>
      </c>
    </row>
    <row r="235" spans="1:3" s="226" customFormat="1" x14ac:dyDescent="0.25">
      <c r="A235" s="241">
        <f t="shared" si="5"/>
        <v>220</v>
      </c>
      <c r="B235" s="245">
        <v>8500099</v>
      </c>
      <c r="C235" s="243" t="s">
        <v>2024</v>
      </c>
    </row>
    <row r="236" spans="1:3" s="226" customFormat="1" x14ac:dyDescent="0.25">
      <c r="A236" s="241">
        <f t="shared" si="5"/>
        <v>221</v>
      </c>
      <c r="B236" s="245">
        <v>8500100</v>
      </c>
      <c r="C236" s="243" t="s">
        <v>2025</v>
      </c>
    </row>
    <row r="237" spans="1:3" s="226" customFormat="1" ht="30" x14ac:dyDescent="0.25">
      <c r="A237" s="241">
        <f t="shared" si="5"/>
        <v>222</v>
      </c>
      <c r="B237" s="245">
        <v>8500101</v>
      </c>
      <c r="C237" s="243" t="s">
        <v>2026</v>
      </c>
    </row>
    <row r="238" spans="1:3" s="226" customFormat="1" ht="30" x14ac:dyDescent="0.25">
      <c r="A238" s="241">
        <f t="shared" si="5"/>
        <v>223</v>
      </c>
      <c r="B238" s="245">
        <v>8500102</v>
      </c>
      <c r="C238" s="243" t="s">
        <v>2027</v>
      </c>
    </row>
    <row r="239" spans="1:3" s="226" customFormat="1" ht="30" x14ac:dyDescent="0.25">
      <c r="A239" s="241">
        <f t="shared" si="5"/>
        <v>224</v>
      </c>
      <c r="B239" s="245">
        <v>8500103</v>
      </c>
      <c r="C239" s="243" t="s">
        <v>2028</v>
      </c>
    </row>
    <row r="240" spans="1:3" s="226" customFormat="1" ht="30" x14ac:dyDescent="0.25">
      <c r="A240" s="241">
        <f t="shared" si="5"/>
        <v>225</v>
      </c>
      <c r="B240" s="245">
        <v>8500104</v>
      </c>
      <c r="C240" s="243" t="s">
        <v>2029</v>
      </c>
    </row>
    <row r="241" spans="1:3" s="226" customFormat="1" ht="30" x14ac:dyDescent="0.25">
      <c r="A241" s="241">
        <f t="shared" si="5"/>
        <v>226</v>
      </c>
      <c r="B241" s="245">
        <v>8500105</v>
      </c>
      <c r="C241" s="243" t="s">
        <v>2030</v>
      </c>
    </row>
    <row r="242" spans="1:3" s="226" customFormat="1" ht="45" x14ac:dyDescent="0.25">
      <c r="A242" s="241">
        <f t="shared" si="5"/>
        <v>227</v>
      </c>
      <c r="B242" s="245" t="s">
        <v>1338</v>
      </c>
      <c r="C242" s="243" t="s">
        <v>2031</v>
      </c>
    </row>
    <row r="243" spans="1:3" s="226" customFormat="1" ht="30" x14ac:dyDescent="0.25">
      <c r="A243" s="241">
        <f t="shared" si="5"/>
        <v>228</v>
      </c>
      <c r="B243" s="245">
        <v>8500109</v>
      </c>
      <c r="C243" s="243" t="s">
        <v>2032</v>
      </c>
    </row>
    <row r="244" spans="1:3" s="226" customFormat="1" ht="30" x14ac:dyDescent="0.25">
      <c r="A244" s="241">
        <f t="shared" si="5"/>
        <v>229</v>
      </c>
      <c r="B244" s="245">
        <v>8500110</v>
      </c>
      <c r="C244" s="243" t="s">
        <v>2033</v>
      </c>
    </row>
    <row r="245" spans="1:3" s="226" customFormat="1" ht="30" x14ac:dyDescent="0.25">
      <c r="A245" s="241">
        <f t="shared" si="5"/>
        <v>230</v>
      </c>
      <c r="B245" s="245" t="s">
        <v>1334</v>
      </c>
      <c r="C245" s="243" t="s">
        <v>2034</v>
      </c>
    </row>
    <row r="246" spans="1:3" s="226" customFormat="1" x14ac:dyDescent="0.25">
      <c r="A246" s="241">
        <f t="shared" si="5"/>
        <v>231</v>
      </c>
      <c r="B246" s="245">
        <v>8500113</v>
      </c>
      <c r="C246" s="243" t="s">
        <v>2035</v>
      </c>
    </row>
    <row r="247" spans="1:3" s="226" customFormat="1" x14ac:dyDescent="0.25">
      <c r="A247" s="241">
        <f t="shared" si="5"/>
        <v>232</v>
      </c>
      <c r="B247" s="245">
        <v>8500116</v>
      </c>
      <c r="C247" s="243" t="s">
        <v>2036</v>
      </c>
    </row>
    <row r="248" spans="1:3" s="226" customFormat="1" ht="45" x14ac:dyDescent="0.25">
      <c r="A248" s="241">
        <f t="shared" si="5"/>
        <v>233</v>
      </c>
      <c r="B248" s="245">
        <v>8500117</v>
      </c>
      <c r="C248" s="243" t="s">
        <v>2037</v>
      </c>
    </row>
    <row r="249" spans="1:3" s="226" customFormat="1" ht="45" x14ac:dyDescent="0.25">
      <c r="A249" s="241">
        <f t="shared" si="5"/>
        <v>234</v>
      </c>
      <c r="B249" s="245">
        <v>8500118</v>
      </c>
      <c r="C249" s="243" t="s">
        <v>2038</v>
      </c>
    </row>
    <row r="250" spans="1:3" s="226" customFormat="1" ht="30" x14ac:dyDescent="0.25">
      <c r="A250" s="241">
        <f t="shared" si="5"/>
        <v>235</v>
      </c>
      <c r="B250" s="245">
        <v>8500119</v>
      </c>
      <c r="C250" s="243" t="s">
        <v>2039</v>
      </c>
    </row>
    <row r="251" spans="1:3" s="226" customFormat="1" x14ac:dyDescent="0.25">
      <c r="A251" s="241">
        <f t="shared" si="5"/>
        <v>236</v>
      </c>
      <c r="B251" s="245">
        <v>8500120</v>
      </c>
      <c r="C251" s="243" t="s">
        <v>2040</v>
      </c>
    </row>
    <row r="252" spans="1:3" s="226" customFormat="1" ht="30" x14ac:dyDescent="0.25">
      <c r="A252" s="241">
        <f t="shared" si="5"/>
        <v>237</v>
      </c>
      <c r="B252" s="245">
        <v>8500121</v>
      </c>
      <c r="C252" s="243" t="s">
        <v>2041</v>
      </c>
    </row>
    <row r="253" spans="1:3" s="226" customFormat="1" ht="30" x14ac:dyDescent="0.25">
      <c r="A253" s="241">
        <f t="shared" si="5"/>
        <v>238</v>
      </c>
      <c r="B253" s="245">
        <v>8500123</v>
      </c>
      <c r="C253" s="243" t="s">
        <v>2042</v>
      </c>
    </row>
    <row r="254" spans="1:3" s="226" customFormat="1" x14ac:dyDescent="0.25">
      <c r="A254" s="241">
        <f t="shared" si="5"/>
        <v>239</v>
      </c>
      <c r="B254" s="245" t="s">
        <v>1324</v>
      </c>
      <c r="C254" s="243" t="s">
        <v>2043</v>
      </c>
    </row>
    <row r="255" spans="1:3" s="226" customFormat="1" ht="30" x14ac:dyDescent="0.25">
      <c r="A255" s="241">
        <f t="shared" si="5"/>
        <v>240</v>
      </c>
      <c r="B255" s="245">
        <v>8500125</v>
      </c>
      <c r="C255" s="243" t="s">
        <v>2044</v>
      </c>
    </row>
    <row r="256" spans="1:3" s="226" customFormat="1" x14ac:dyDescent="0.25">
      <c r="A256" s="241">
        <f t="shared" si="5"/>
        <v>241</v>
      </c>
      <c r="B256" s="245">
        <v>8500126</v>
      </c>
      <c r="C256" s="243" t="s">
        <v>2045</v>
      </c>
    </row>
    <row r="257" spans="1:3" s="226" customFormat="1" ht="30" x14ac:dyDescent="0.25">
      <c r="A257" s="241">
        <f t="shared" si="5"/>
        <v>242</v>
      </c>
      <c r="B257" s="245">
        <v>8500129</v>
      </c>
      <c r="C257" s="243" t="s">
        <v>2046</v>
      </c>
    </row>
    <row r="258" spans="1:3" s="226" customFormat="1" ht="30" x14ac:dyDescent="0.25">
      <c r="A258" s="241">
        <f t="shared" si="5"/>
        <v>243</v>
      </c>
      <c r="B258" s="245">
        <v>8500130</v>
      </c>
      <c r="C258" s="243" t="s">
        <v>2047</v>
      </c>
    </row>
    <row r="259" spans="1:3" s="226" customFormat="1" ht="75" x14ac:dyDescent="0.25">
      <c r="A259" s="241">
        <f t="shared" si="5"/>
        <v>244</v>
      </c>
      <c r="B259" s="245">
        <v>8500131</v>
      </c>
      <c r="C259" s="243" t="s">
        <v>2048</v>
      </c>
    </row>
    <row r="260" spans="1:3" s="226" customFormat="1" ht="45" x14ac:dyDescent="0.25">
      <c r="A260" s="241">
        <f t="shared" si="5"/>
        <v>245</v>
      </c>
      <c r="B260" s="245">
        <v>8500132</v>
      </c>
      <c r="C260" s="243" t="s">
        <v>2049</v>
      </c>
    </row>
    <row r="261" spans="1:3" s="226" customFormat="1" ht="45" x14ac:dyDescent="0.25">
      <c r="A261" s="241">
        <f t="shared" si="5"/>
        <v>246</v>
      </c>
      <c r="B261" s="245">
        <v>8500133</v>
      </c>
      <c r="C261" s="243" t="s">
        <v>2050</v>
      </c>
    </row>
    <row r="262" spans="1:3" s="226" customFormat="1" ht="45" x14ac:dyDescent="0.25">
      <c r="A262" s="241">
        <f t="shared" si="5"/>
        <v>247</v>
      </c>
      <c r="B262" s="245">
        <v>8500134</v>
      </c>
      <c r="C262" s="243" t="s">
        <v>2051</v>
      </c>
    </row>
    <row r="263" spans="1:3" s="226" customFormat="1" ht="30" x14ac:dyDescent="0.25">
      <c r="A263" s="241">
        <f t="shared" si="5"/>
        <v>248</v>
      </c>
      <c r="B263" s="245">
        <v>8500135</v>
      </c>
      <c r="C263" s="243" t="s">
        <v>2052</v>
      </c>
    </row>
    <row r="264" spans="1:3" s="226" customFormat="1" ht="30" x14ac:dyDescent="0.25">
      <c r="A264" s="241">
        <f t="shared" si="5"/>
        <v>249</v>
      </c>
      <c r="B264" s="245">
        <v>8500136</v>
      </c>
      <c r="C264" s="243" t="s">
        <v>2053</v>
      </c>
    </row>
    <row r="265" spans="1:3" s="226" customFormat="1" ht="30" x14ac:dyDescent="0.25">
      <c r="A265" s="241">
        <f t="shared" si="5"/>
        <v>250</v>
      </c>
      <c r="B265" s="245">
        <v>8500137</v>
      </c>
      <c r="C265" s="243" t="s">
        <v>2054</v>
      </c>
    </row>
    <row r="266" spans="1:3" s="226" customFormat="1" ht="30" x14ac:dyDescent="0.25">
      <c r="A266" s="241">
        <f t="shared" si="5"/>
        <v>251</v>
      </c>
      <c r="B266" s="245">
        <v>8500153</v>
      </c>
      <c r="C266" s="243" t="s">
        <v>2055</v>
      </c>
    </row>
    <row r="267" spans="1:3" s="226" customFormat="1" ht="45" x14ac:dyDescent="0.25">
      <c r="A267" s="241">
        <f t="shared" si="5"/>
        <v>252</v>
      </c>
      <c r="B267" s="245">
        <v>8500156</v>
      </c>
      <c r="C267" s="243" t="s">
        <v>2056</v>
      </c>
    </row>
    <row r="268" spans="1:3" s="226" customFormat="1" ht="30" x14ac:dyDescent="0.25">
      <c r="A268" s="241">
        <f t="shared" si="5"/>
        <v>253</v>
      </c>
      <c r="B268" s="245">
        <v>8500157</v>
      </c>
      <c r="C268" s="243" t="s">
        <v>2057</v>
      </c>
    </row>
    <row r="269" spans="1:3" s="226" customFormat="1" ht="30" x14ac:dyDescent="0.25">
      <c r="A269" s="241">
        <f t="shared" si="5"/>
        <v>254</v>
      </c>
      <c r="B269" s="245">
        <v>8500158</v>
      </c>
      <c r="C269" s="243" t="s">
        <v>2058</v>
      </c>
    </row>
    <row r="270" spans="1:3" s="226" customFormat="1" ht="45" x14ac:dyDescent="0.25">
      <c r="A270" s="241">
        <f t="shared" si="5"/>
        <v>255</v>
      </c>
      <c r="B270" s="245">
        <v>8500159</v>
      </c>
      <c r="C270" s="243" t="s">
        <v>2059</v>
      </c>
    </row>
    <row r="271" spans="1:3" s="226" customFormat="1" ht="45" x14ac:dyDescent="0.25">
      <c r="A271" s="241">
        <f t="shared" si="5"/>
        <v>256</v>
      </c>
      <c r="B271" s="245">
        <v>8500160</v>
      </c>
      <c r="C271" s="243" t="s">
        <v>2059</v>
      </c>
    </row>
    <row r="272" spans="1:3" s="226" customFormat="1" ht="60" x14ac:dyDescent="0.25">
      <c r="A272" s="241">
        <f t="shared" si="5"/>
        <v>257</v>
      </c>
      <c r="B272" s="245">
        <v>8500163</v>
      </c>
      <c r="C272" s="243" t="s">
        <v>2060</v>
      </c>
    </row>
    <row r="273" spans="1:3" s="226" customFormat="1" ht="30" x14ac:dyDescent="0.25">
      <c r="A273" s="241">
        <f t="shared" si="5"/>
        <v>258</v>
      </c>
      <c r="B273" s="245">
        <v>8500174</v>
      </c>
      <c r="C273" s="243" t="s">
        <v>2061</v>
      </c>
    </row>
    <row r="274" spans="1:3" s="226" customFormat="1" ht="30" x14ac:dyDescent="0.25">
      <c r="A274" s="241">
        <f t="shared" si="5"/>
        <v>259</v>
      </c>
      <c r="B274" s="245">
        <v>8500175</v>
      </c>
      <c r="C274" s="243" t="s">
        <v>2062</v>
      </c>
    </row>
    <row r="275" spans="1:3" s="226" customFormat="1" ht="45" x14ac:dyDescent="0.25">
      <c r="A275" s="241">
        <f t="shared" si="5"/>
        <v>260</v>
      </c>
      <c r="B275" s="245">
        <v>8500176</v>
      </c>
      <c r="C275" s="243" t="s">
        <v>2063</v>
      </c>
    </row>
    <row r="276" spans="1:3" s="226" customFormat="1" ht="45" x14ac:dyDescent="0.25">
      <c r="A276" s="241">
        <f t="shared" si="5"/>
        <v>261</v>
      </c>
      <c r="B276" s="245">
        <v>8500185</v>
      </c>
      <c r="C276" s="243" t="s">
        <v>2064</v>
      </c>
    </row>
    <row r="277" spans="1:3" s="226" customFormat="1" ht="60" x14ac:dyDescent="0.25">
      <c r="A277" s="241">
        <f t="shared" si="5"/>
        <v>262</v>
      </c>
      <c r="B277" s="245">
        <v>8500190</v>
      </c>
      <c r="C277" s="243" t="s">
        <v>2065</v>
      </c>
    </row>
    <row r="278" spans="1:3" s="226" customFormat="1" x14ac:dyDescent="0.25">
      <c r="A278" s="241">
        <f t="shared" ref="A278:A283" si="6">A277+1</f>
        <v>263</v>
      </c>
      <c r="B278" s="245">
        <v>8501024</v>
      </c>
      <c r="C278" s="243" t="s">
        <v>2066</v>
      </c>
    </row>
    <row r="279" spans="1:3" s="226" customFormat="1" x14ac:dyDescent="0.25">
      <c r="A279" s="241">
        <f t="shared" si="6"/>
        <v>264</v>
      </c>
      <c r="B279" s="245">
        <v>8501052</v>
      </c>
      <c r="C279" s="243" t="s">
        <v>2067</v>
      </c>
    </row>
    <row r="280" spans="1:3" s="226" customFormat="1" x14ac:dyDescent="0.25">
      <c r="A280" s="241">
        <f t="shared" si="6"/>
        <v>265</v>
      </c>
      <c r="B280" s="245">
        <v>8501053</v>
      </c>
      <c r="C280" s="243" t="s">
        <v>2068</v>
      </c>
    </row>
    <row r="281" spans="1:3" s="226" customFormat="1" x14ac:dyDescent="0.25">
      <c r="A281" s="241">
        <f t="shared" si="6"/>
        <v>266</v>
      </c>
      <c r="B281" s="245">
        <v>8501054</v>
      </c>
      <c r="C281" s="243" t="s">
        <v>2069</v>
      </c>
    </row>
    <row r="282" spans="1:3" s="226" customFormat="1" x14ac:dyDescent="0.25">
      <c r="A282" s="241">
        <f t="shared" si="6"/>
        <v>267</v>
      </c>
      <c r="B282" s="245">
        <v>8501055</v>
      </c>
      <c r="C282" s="243" t="s">
        <v>2070</v>
      </c>
    </row>
    <row r="283" spans="1:3" s="226" customFormat="1" ht="30" x14ac:dyDescent="0.25">
      <c r="A283" s="241">
        <f t="shared" si="6"/>
        <v>268</v>
      </c>
      <c r="B283" s="245">
        <v>8501062</v>
      </c>
      <c r="C283" s="243" t="s">
        <v>2071</v>
      </c>
    </row>
    <row r="284" spans="1:3" s="226" customFormat="1" x14ac:dyDescent="0.25">
      <c r="A284" s="241">
        <f>+A283+1</f>
        <v>269</v>
      </c>
      <c r="B284" s="245">
        <v>8500003</v>
      </c>
      <c r="C284" s="243" t="s">
        <v>2072</v>
      </c>
    </row>
    <row r="285" spans="1:3" s="226" customFormat="1" x14ac:dyDescent="0.25">
      <c r="A285" s="241">
        <f t="shared" ref="A285:A300" si="7">A284+1</f>
        <v>270</v>
      </c>
      <c r="B285" s="245">
        <v>8500032</v>
      </c>
      <c r="C285" s="243" t="s">
        <v>2073</v>
      </c>
    </row>
    <row r="286" spans="1:3" s="226" customFormat="1" x14ac:dyDescent="0.25">
      <c r="A286" s="241">
        <f t="shared" si="7"/>
        <v>271</v>
      </c>
      <c r="B286" s="245">
        <v>8500034</v>
      </c>
      <c r="C286" s="243" t="s">
        <v>2074</v>
      </c>
    </row>
    <row r="287" spans="1:3" s="226" customFormat="1" x14ac:dyDescent="0.25">
      <c r="A287" s="241">
        <f t="shared" si="7"/>
        <v>272</v>
      </c>
      <c r="B287" s="245">
        <v>8500036</v>
      </c>
      <c r="C287" s="243" t="s">
        <v>2075</v>
      </c>
    </row>
    <row r="288" spans="1:3" s="226" customFormat="1" x14ac:dyDescent="0.25">
      <c r="A288" s="241">
        <f t="shared" si="7"/>
        <v>273</v>
      </c>
      <c r="B288" s="245">
        <v>8500037</v>
      </c>
      <c r="C288" s="243" t="s">
        <v>2076</v>
      </c>
    </row>
    <row r="289" spans="1:3" s="226" customFormat="1" ht="45" x14ac:dyDescent="0.25">
      <c r="A289" s="241">
        <f t="shared" si="7"/>
        <v>274</v>
      </c>
      <c r="B289" s="245">
        <v>8500067</v>
      </c>
      <c r="C289" s="243" t="s">
        <v>2077</v>
      </c>
    </row>
    <row r="290" spans="1:3" s="226" customFormat="1" x14ac:dyDescent="0.25">
      <c r="A290" s="241">
        <f t="shared" si="7"/>
        <v>275</v>
      </c>
      <c r="B290" s="245">
        <v>8500074</v>
      </c>
      <c r="C290" s="243" t="s">
        <v>1992</v>
      </c>
    </row>
    <row r="291" spans="1:3" s="226" customFormat="1" ht="60" x14ac:dyDescent="0.25">
      <c r="A291" s="241">
        <f t="shared" si="7"/>
        <v>276</v>
      </c>
      <c r="B291" s="245">
        <v>8500086</v>
      </c>
      <c r="C291" s="243" t="s">
        <v>2078</v>
      </c>
    </row>
    <row r="292" spans="1:3" s="226" customFormat="1" ht="30" x14ac:dyDescent="0.25">
      <c r="A292" s="241">
        <f t="shared" si="7"/>
        <v>277</v>
      </c>
      <c r="B292" s="245">
        <v>8500090</v>
      </c>
      <c r="C292" s="243" t="s">
        <v>2079</v>
      </c>
    </row>
    <row r="293" spans="1:3" s="226" customFormat="1" ht="30" x14ac:dyDescent="0.25">
      <c r="A293" s="241">
        <f t="shared" si="7"/>
        <v>278</v>
      </c>
      <c r="B293" s="245">
        <v>8500179</v>
      </c>
      <c r="C293" s="243" t="s">
        <v>2080</v>
      </c>
    </row>
    <row r="294" spans="1:3" s="226" customFormat="1" ht="30" x14ac:dyDescent="0.25">
      <c r="A294" s="241">
        <f t="shared" si="7"/>
        <v>279</v>
      </c>
      <c r="B294" s="245">
        <v>8500181</v>
      </c>
      <c r="C294" s="243" t="s">
        <v>2081</v>
      </c>
    </row>
    <row r="295" spans="1:3" s="226" customFormat="1" ht="30" x14ac:dyDescent="0.25">
      <c r="A295" s="241">
        <f t="shared" si="7"/>
        <v>280</v>
      </c>
      <c r="B295" s="245">
        <v>8500182</v>
      </c>
      <c r="C295" s="243" t="s">
        <v>2082</v>
      </c>
    </row>
    <row r="296" spans="1:3" s="226" customFormat="1" ht="30" x14ac:dyDescent="0.25">
      <c r="A296" s="241">
        <f t="shared" si="7"/>
        <v>281</v>
      </c>
      <c r="B296" s="245">
        <v>8500183</v>
      </c>
      <c r="C296" s="243" t="s">
        <v>2083</v>
      </c>
    </row>
    <row r="297" spans="1:3" s="226" customFormat="1" ht="30" x14ac:dyDescent="0.25">
      <c r="A297" s="241">
        <f t="shared" si="7"/>
        <v>282</v>
      </c>
      <c r="B297" s="245">
        <v>8500184</v>
      </c>
      <c r="C297" s="243" t="s">
        <v>2084</v>
      </c>
    </row>
    <row r="298" spans="1:3" s="226" customFormat="1" ht="30" x14ac:dyDescent="0.25">
      <c r="A298" s="241">
        <f t="shared" si="7"/>
        <v>283</v>
      </c>
      <c r="B298" s="245">
        <v>8500186</v>
      </c>
      <c r="C298" s="243" t="s">
        <v>2085</v>
      </c>
    </row>
    <row r="299" spans="1:3" s="226" customFormat="1" x14ac:dyDescent="0.25">
      <c r="A299" s="241">
        <f t="shared" si="7"/>
        <v>284</v>
      </c>
      <c r="B299" s="245">
        <v>8500201</v>
      </c>
      <c r="C299" s="243" t="s">
        <v>2086</v>
      </c>
    </row>
    <row r="300" spans="1:3" s="226" customFormat="1" ht="15.75" thickBot="1" x14ac:dyDescent="0.3">
      <c r="A300" s="246">
        <f t="shared" si="7"/>
        <v>285</v>
      </c>
      <c r="B300" s="251">
        <v>8711209</v>
      </c>
      <c r="C300" s="248" t="s">
        <v>2087</v>
      </c>
    </row>
    <row r="301" spans="1:3" s="226" customFormat="1" x14ac:dyDescent="0.25">
      <c r="B301" s="38"/>
      <c r="C301" s="229"/>
    </row>
    <row r="302" spans="1:3" s="226" customFormat="1" x14ac:dyDescent="0.25">
      <c r="B302" s="38"/>
      <c r="C302" s="229"/>
    </row>
    <row r="303" spans="1:3" s="226" customFormat="1" x14ac:dyDescent="0.25">
      <c r="B303" s="38"/>
      <c r="C303" s="229"/>
    </row>
    <row r="304" spans="1:3" s="226" customFormat="1" x14ac:dyDescent="0.25">
      <c r="B304" s="38"/>
      <c r="C304" s="229"/>
    </row>
    <row r="305" spans="2:3" s="226" customFormat="1" x14ac:dyDescent="0.25">
      <c r="B305" s="38"/>
      <c r="C305" s="229"/>
    </row>
    <row r="306" spans="2:3" s="226" customFormat="1" x14ac:dyDescent="0.25">
      <c r="B306" s="38"/>
      <c r="C306" s="229"/>
    </row>
    <row r="307" spans="2:3" s="226" customFormat="1" x14ac:dyDescent="0.25">
      <c r="B307" s="38"/>
      <c r="C307" s="229"/>
    </row>
    <row r="308" spans="2:3" s="226" customFormat="1" x14ac:dyDescent="0.25">
      <c r="B308" s="38"/>
      <c r="C308" s="229"/>
    </row>
    <row r="309" spans="2:3" s="226" customFormat="1" x14ac:dyDescent="0.25">
      <c r="B309" s="38"/>
      <c r="C309" s="229"/>
    </row>
    <row r="310" spans="2:3" s="226" customFormat="1" x14ac:dyDescent="0.25">
      <c r="B310" s="38"/>
      <c r="C310" s="229"/>
    </row>
    <row r="311" spans="2:3" s="226" customFormat="1" x14ac:dyDescent="0.25">
      <c r="B311" s="38"/>
      <c r="C311" s="229"/>
    </row>
    <row r="312" spans="2:3" s="226" customFormat="1" x14ac:dyDescent="0.25">
      <c r="B312" s="38"/>
      <c r="C312" s="229"/>
    </row>
    <row r="313" spans="2:3" s="226" customFormat="1" x14ac:dyDescent="0.25">
      <c r="B313" s="38"/>
      <c r="C313" s="229"/>
    </row>
    <row r="314" spans="2:3" s="226" customFormat="1" x14ac:dyDescent="0.25">
      <c r="B314" s="38"/>
      <c r="C314" s="229"/>
    </row>
    <row r="315" spans="2:3" s="226" customFormat="1" x14ac:dyDescent="0.25">
      <c r="B315" s="38"/>
      <c r="C315" s="229"/>
    </row>
    <row r="316" spans="2:3" s="226" customFormat="1" x14ac:dyDescent="0.25">
      <c r="B316" s="38"/>
      <c r="C316" s="229"/>
    </row>
    <row r="317" spans="2:3" s="226" customFormat="1" x14ac:dyDescent="0.25">
      <c r="B317" s="38"/>
      <c r="C317" s="229"/>
    </row>
    <row r="318" spans="2:3" s="226" customFormat="1" x14ac:dyDescent="0.25">
      <c r="B318" s="38"/>
      <c r="C318" s="229"/>
    </row>
    <row r="319" spans="2:3" s="226" customFormat="1" x14ac:dyDescent="0.25">
      <c r="B319" s="38"/>
      <c r="C319" s="229"/>
    </row>
    <row r="320" spans="2:3" s="226" customFormat="1" x14ac:dyDescent="0.25">
      <c r="B320" s="38"/>
      <c r="C320" s="229"/>
    </row>
    <row r="321" spans="2:3" s="226" customFormat="1" x14ac:dyDescent="0.25">
      <c r="B321" s="38"/>
      <c r="C321" s="229"/>
    </row>
    <row r="322" spans="2:3" s="226" customFormat="1" x14ac:dyDescent="0.25">
      <c r="B322" s="38"/>
      <c r="C322" s="229"/>
    </row>
    <row r="323" spans="2:3" s="226" customFormat="1" x14ac:dyDescent="0.25">
      <c r="B323" s="38"/>
      <c r="C323" s="229"/>
    </row>
    <row r="324" spans="2:3" s="226" customFormat="1" x14ac:dyDescent="0.25">
      <c r="B324" s="38"/>
      <c r="C324" s="229"/>
    </row>
    <row r="325" spans="2:3" s="226" customFormat="1" x14ac:dyDescent="0.25">
      <c r="B325" s="38"/>
      <c r="C325" s="229"/>
    </row>
    <row r="326" spans="2:3" s="226" customFormat="1" x14ac:dyDescent="0.25">
      <c r="B326" s="38"/>
      <c r="C326" s="229"/>
    </row>
    <row r="327" spans="2:3" s="226" customFormat="1" x14ac:dyDescent="0.25">
      <c r="B327" s="38"/>
      <c r="C327" s="229"/>
    </row>
    <row r="328" spans="2:3" s="226" customFormat="1" x14ac:dyDescent="0.25">
      <c r="B328" s="38"/>
      <c r="C328" s="229"/>
    </row>
    <row r="329" spans="2:3" s="226" customFormat="1" x14ac:dyDescent="0.25">
      <c r="B329" s="38"/>
      <c r="C329" s="229"/>
    </row>
    <row r="330" spans="2:3" s="226" customFormat="1" x14ac:dyDescent="0.25">
      <c r="B330" s="38"/>
      <c r="C330" s="229"/>
    </row>
    <row r="331" spans="2:3" s="226" customFormat="1" x14ac:dyDescent="0.25">
      <c r="B331" s="38"/>
      <c r="C331" s="229"/>
    </row>
    <row r="332" spans="2:3" s="226" customFormat="1" x14ac:dyDescent="0.25">
      <c r="B332" s="38"/>
      <c r="C332" s="229"/>
    </row>
    <row r="333" spans="2:3" s="226" customFormat="1" x14ac:dyDescent="0.25">
      <c r="B333" s="38"/>
      <c r="C333" s="229"/>
    </row>
    <row r="334" spans="2:3" s="226" customFormat="1" x14ac:dyDescent="0.25">
      <c r="B334" s="38"/>
      <c r="C334" s="229"/>
    </row>
    <row r="335" spans="2:3" s="226" customFormat="1" x14ac:dyDescent="0.25">
      <c r="B335" s="38"/>
      <c r="C335" s="229"/>
    </row>
    <row r="336" spans="2:3" s="226" customFormat="1" x14ac:dyDescent="0.25">
      <c r="B336" s="38"/>
      <c r="C336" s="229"/>
    </row>
    <row r="337" spans="2:3" s="226" customFormat="1" x14ac:dyDescent="0.25">
      <c r="B337" s="38"/>
      <c r="C337" s="229"/>
    </row>
    <row r="338" spans="2:3" s="226" customFormat="1" x14ac:dyDescent="0.25">
      <c r="B338" s="38"/>
      <c r="C338" s="229"/>
    </row>
    <row r="339" spans="2:3" s="226" customFormat="1" x14ac:dyDescent="0.25">
      <c r="B339" s="38"/>
      <c r="C339" s="229"/>
    </row>
    <row r="340" spans="2:3" s="226" customFormat="1" x14ac:dyDescent="0.25">
      <c r="B340" s="38"/>
      <c r="C340" s="229"/>
    </row>
    <row r="341" spans="2:3" s="226" customFormat="1" x14ac:dyDescent="0.25">
      <c r="B341" s="38"/>
      <c r="C341" s="229"/>
    </row>
    <row r="342" spans="2:3" s="226" customFormat="1" x14ac:dyDescent="0.25">
      <c r="B342" s="38"/>
      <c r="C342" s="229"/>
    </row>
    <row r="343" spans="2:3" s="226" customFormat="1" x14ac:dyDescent="0.25">
      <c r="B343" s="38"/>
      <c r="C343" s="229"/>
    </row>
    <row r="344" spans="2:3" s="226" customFormat="1" x14ac:dyDescent="0.25">
      <c r="B344" s="38"/>
      <c r="C344" s="229"/>
    </row>
    <row r="345" spans="2:3" s="226" customFormat="1" x14ac:dyDescent="0.25">
      <c r="B345" s="38"/>
      <c r="C345" s="229"/>
    </row>
    <row r="346" spans="2:3" s="226" customFormat="1" x14ac:dyDescent="0.25">
      <c r="B346" s="38"/>
      <c r="C346" s="229"/>
    </row>
    <row r="347" spans="2:3" s="226" customFormat="1" x14ac:dyDescent="0.25">
      <c r="B347" s="38"/>
      <c r="C347" s="229"/>
    </row>
    <row r="348" spans="2:3" s="226" customFormat="1" x14ac:dyDescent="0.25">
      <c r="B348" s="38"/>
      <c r="C348" s="229"/>
    </row>
    <row r="349" spans="2:3" s="226" customFormat="1" x14ac:dyDescent="0.25">
      <c r="B349" s="38"/>
      <c r="C349" s="229"/>
    </row>
    <row r="350" spans="2:3" s="226" customFormat="1" x14ac:dyDescent="0.25">
      <c r="B350" s="38"/>
      <c r="C350" s="229"/>
    </row>
    <row r="351" spans="2:3" s="226" customFormat="1" x14ac:dyDescent="0.25">
      <c r="B351" s="38"/>
      <c r="C351" s="229"/>
    </row>
    <row r="352" spans="2:3" s="226" customFormat="1" x14ac:dyDescent="0.25">
      <c r="B352" s="38"/>
      <c r="C352" s="229"/>
    </row>
    <row r="353" spans="2:3" s="226" customFormat="1" x14ac:dyDescent="0.25">
      <c r="B353" s="38"/>
      <c r="C353" s="229"/>
    </row>
    <row r="354" spans="2:3" s="226" customFormat="1" x14ac:dyDescent="0.25">
      <c r="B354" s="38"/>
      <c r="C354" s="229"/>
    </row>
    <row r="355" spans="2:3" s="226" customFormat="1" x14ac:dyDescent="0.25">
      <c r="B355" s="38"/>
      <c r="C355" s="229"/>
    </row>
    <row r="356" spans="2:3" s="226" customFormat="1" x14ac:dyDescent="0.25">
      <c r="B356" s="38"/>
      <c r="C356" s="229"/>
    </row>
    <row r="357" spans="2:3" s="226" customFormat="1" x14ac:dyDescent="0.25">
      <c r="B357" s="38"/>
      <c r="C357" s="229"/>
    </row>
    <row r="358" spans="2:3" s="226" customFormat="1" x14ac:dyDescent="0.25">
      <c r="B358" s="38"/>
      <c r="C358" s="229"/>
    </row>
    <row r="359" spans="2:3" s="226" customFormat="1" x14ac:dyDescent="0.25">
      <c r="B359" s="38"/>
      <c r="C359" s="229"/>
    </row>
    <row r="360" spans="2:3" s="226" customFormat="1" x14ac:dyDescent="0.25">
      <c r="B360" s="38"/>
      <c r="C360" s="229"/>
    </row>
    <row r="361" spans="2:3" s="226" customFormat="1" x14ac:dyDescent="0.25">
      <c r="B361" s="38"/>
      <c r="C361" s="229"/>
    </row>
    <row r="362" spans="2:3" s="226" customFormat="1" x14ac:dyDescent="0.25">
      <c r="B362" s="38"/>
      <c r="C362" s="229"/>
    </row>
    <row r="363" spans="2:3" s="226" customFormat="1" x14ac:dyDescent="0.25">
      <c r="B363" s="38"/>
      <c r="C363" s="229"/>
    </row>
    <row r="364" spans="2:3" s="226" customFormat="1" x14ac:dyDescent="0.25">
      <c r="B364" s="38"/>
      <c r="C364" s="229"/>
    </row>
    <row r="365" spans="2:3" s="226" customFormat="1" x14ac:dyDescent="0.25">
      <c r="B365" s="38"/>
      <c r="C365" s="229"/>
    </row>
    <row r="366" spans="2:3" s="226" customFormat="1" x14ac:dyDescent="0.25">
      <c r="B366" s="38"/>
      <c r="C366" s="229"/>
    </row>
    <row r="367" spans="2:3" s="226" customFormat="1" x14ac:dyDescent="0.25">
      <c r="B367" s="38"/>
      <c r="C367" s="229"/>
    </row>
    <row r="368" spans="2:3" s="226" customFormat="1" x14ac:dyDescent="0.25">
      <c r="B368" s="38"/>
      <c r="C368" s="229"/>
    </row>
    <row r="369" spans="2:3" s="226" customFormat="1" x14ac:dyDescent="0.25">
      <c r="B369" s="38"/>
      <c r="C369" s="229"/>
    </row>
    <row r="370" spans="2:3" s="226" customFormat="1" x14ac:dyDescent="0.25">
      <c r="B370" s="38"/>
      <c r="C370" s="229"/>
    </row>
    <row r="371" spans="2:3" s="226" customFormat="1" x14ac:dyDescent="0.25">
      <c r="B371" s="38"/>
      <c r="C371" s="229"/>
    </row>
    <row r="372" spans="2:3" s="226" customFormat="1" x14ac:dyDescent="0.25">
      <c r="B372" s="38"/>
      <c r="C372" s="229"/>
    </row>
    <row r="373" spans="2:3" s="226" customFormat="1" x14ac:dyDescent="0.25">
      <c r="B373" s="38"/>
      <c r="C373" s="229"/>
    </row>
    <row r="374" spans="2:3" s="226" customFormat="1" x14ac:dyDescent="0.25">
      <c r="B374" s="38"/>
      <c r="C374" s="229"/>
    </row>
    <row r="375" spans="2:3" s="226" customFormat="1" x14ac:dyDescent="0.25">
      <c r="B375" s="38"/>
      <c r="C375" s="229"/>
    </row>
    <row r="376" spans="2:3" s="226" customFormat="1" x14ac:dyDescent="0.25">
      <c r="B376" s="38"/>
      <c r="C376" s="229"/>
    </row>
    <row r="377" spans="2:3" s="226" customFormat="1" x14ac:dyDescent="0.25">
      <c r="B377" s="38"/>
      <c r="C377" s="229"/>
    </row>
    <row r="378" spans="2:3" s="226" customFormat="1" x14ac:dyDescent="0.25">
      <c r="B378" s="38"/>
      <c r="C378" s="229"/>
    </row>
    <row r="379" spans="2:3" s="226" customFormat="1" x14ac:dyDescent="0.25">
      <c r="B379" s="38"/>
      <c r="C379" s="229"/>
    </row>
    <row r="380" spans="2:3" s="226" customFormat="1" x14ac:dyDescent="0.25">
      <c r="B380" s="38"/>
      <c r="C380" s="229"/>
    </row>
    <row r="381" spans="2:3" s="226" customFormat="1" x14ac:dyDescent="0.25">
      <c r="B381" s="38"/>
      <c r="C381" s="229"/>
    </row>
    <row r="382" spans="2:3" s="226" customFormat="1" x14ac:dyDescent="0.25">
      <c r="B382" s="38"/>
      <c r="C382" s="229"/>
    </row>
    <row r="383" spans="2:3" s="226" customFormat="1" x14ac:dyDescent="0.25">
      <c r="B383" s="38"/>
      <c r="C383" s="229"/>
    </row>
    <row r="384" spans="2:3" s="226" customFormat="1" x14ac:dyDescent="0.25">
      <c r="B384" s="38"/>
      <c r="C384" s="229"/>
    </row>
    <row r="385" spans="2:3" s="226" customFormat="1" x14ac:dyDescent="0.25">
      <c r="B385" s="38"/>
      <c r="C385" s="229"/>
    </row>
    <row r="386" spans="2:3" s="226" customFormat="1" x14ac:dyDescent="0.25">
      <c r="B386" s="38"/>
      <c r="C386" s="229"/>
    </row>
    <row r="387" spans="2:3" s="226" customFormat="1" x14ac:dyDescent="0.25">
      <c r="B387" s="38"/>
      <c r="C387" s="229"/>
    </row>
    <row r="388" spans="2:3" s="226" customFormat="1" x14ac:dyDescent="0.25">
      <c r="B388" s="38"/>
      <c r="C388" s="229"/>
    </row>
    <row r="389" spans="2:3" s="226" customFormat="1" x14ac:dyDescent="0.25">
      <c r="B389" s="38"/>
      <c r="C389" s="229"/>
    </row>
    <row r="390" spans="2:3" s="226" customFormat="1" x14ac:dyDescent="0.25">
      <c r="B390" s="38"/>
      <c r="C390" s="229"/>
    </row>
    <row r="391" spans="2:3" s="226" customFormat="1" x14ac:dyDescent="0.25">
      <c r="B391" s="38"/>
      <c r="C391" s="229"/>
    </row>
    <row r="392" spans="2:3" s="226" customFormat="1" x14ac:dyDescent="0.25">
      <c r="B392" s="38"/>
      <c r="C392" s="229"/>
    </row>
    <row r="393" spans="2:3" s="226" customFormat="1" x14ac:dyDescent="0.25">
      <c r="B393" s="38"/>
      <c r="C393" s="229"/>
    </row>
    <row r="394" spans="2:3" s="226" customFormat="1" x14ac:dyDescent="0.25">
      <c r="B394" s="38"/>
      <c r="C394" s="229"/>
    </row>
    <row r="395" spans="2:3" s="226" customFormat="1" x14ac:dyDescent="0.25">
      <c r="B395" s="38"/>
      <c r="C395" s="229"/>
    </row>
    <row r="396" spans="2:3" s="226" customFormat="1" x14ac:dyDescent="0.25">
      <c r="B396" s="38"/>
      <c r="C396" s="229"/>
    </row>
    <row r="397" spans="2:3" s="226" customFormat="1" x14ac:dyDescent="0.25">
      <c r="B397" s="38"/>
      <c r="C397" s="229"/>
    </row>
    <row r="398" spans="2:3" s="226" customFormat="1" x14ac:dyDescent="0.25">
      <c r="B398" s="38"/>
      <c r="C398" s="229"/>
    </row>
    <row r="399" spans="2:3" s="226" customFormat="1" x14ac:dyDescent="0.25">
      <c r="B399" s="38"/>
      <c r="C399" s="229"/>
    </row>
    <row r="400" spans="2:3" s="226" customFormat="1" x14ac:dyDescent="0.25">
      <c r="B400" s="38"/>
      <c r="C400" s="229"/>
    </row>
    <row r="401" spans="2:3" s="226" customFormat="1" x14ac:dyDescent="0.25">
      <c r="B401" s="38"/>
      <c r="C401" s="229"/>
    </row>
    <row r="402" spans="2:3" s="226" customFormat="1" x14ac:dyDescent="0.25">
      <c r="B402" s="38"/>
      <c r="C402" s="229"/>
    </row>
    <row r="403" spans="2:3" s="226" customFormat="1" x14ac:dyDescent="0.25">
      <c r="B403" s="38"/>
      <c r="C403" s="229"/>
    </row>
    <row r="404" spans="2:3" s="226" customFormat="1" x14ac:dyDescent="0.25">
      <c r="B404" s="38"/>
      <c r="C404" s="229"/>
    </row>
    <row r="405" spans="2:3" s="226" customFormat="1" x14ac:dyDescent="0.25">
      <c r="B405" s="38"/>
      <c r="C405" s="229"/>
    </row>
    <row r="406" spans="2:3" s="226" customFormat="1" x14ac:dyDescent="0.25">
      <c r="B406" s="38"/>
      <c r="C406" s="229"/>
    </row>
    <row r="407" spans="2:3" s="226" customFormat="1" x14ac:dyDescent="0.25">
      <c r="B407" s="38"/>
      <c r="C407" s="229"/>
    </row>
    <row r="408" spans="2:3" s="226" customFormat="1" x14ac:dyDescent="0.25">
      <c r="B408" s="38"/>
      <c r="C408" s="229"/>
    </row>
    <row r="409" spans="2:3" s="226" customFormat="1" x14ac:dyDescent="0.25">
      <c r="B409" s="38"/>
      <c r="C409" s="229"/>
    </row>
    <row r="410" spans="2:3" s="226" customFormat="1" x14ac:dyDescent="0.25">
      <c r="B410" s="38"/>
      <c r="C410" s="229"/>
    </row>
    <row r="411" spans="2:3" s="226" customFormat="1" x14ac:dyDescent="0.25">
      <c r="B411" s="38"/>
      <c r="C411" s="229"/>
    </row>
    <row r="412" spans="2:3" s="226" customFormat="1" x14ac:dyDescent="0.25">
      <c r="B412" s="38"/>
      <c r="C412" s="229"/>
    </row>
    <row r="413" spans="2:3" s="226" customFormat="1" x14ac:dyDescent="0.25">
      <c r="B413" s="38"/>
      <c r="C413" s="229"/>
    </row>
    <row r="414" spans="2:3" s="226" customFormat="1" x14ac:dyDescent="0.25">
      <c r="B414" s="38"/>
      <c r="C414" s="229"/>
    </row>
    <row r="415" spans="2:3" s="226" customFormat="1" x14ac:dyDescent="0.25">
      <c r="B415" s="38"/>
      <c r="C415" s="229"/>
    </row>
    <row r="416" spans="2:3" s="226" customFormat="1" x14ac:dyDescent="0.25">
      <c r="B416" s="38"/>
      <c r="C416" s="229"/>
    </row>
    <row r="417" spans="2:3" s="226" customFormat="1" x14ac:dyDescent="0.25">
      <c r="B417" s="38"/>
      <c r="C417" s="229"/>
    </row>
    <row r="418" spans="2:3" s="226" customFormat="1" x14ac:dyDescent="0.25">
      <c r="B418" s="38"/>
      <c r="C418" s="229"/>
    </row>
    <row r="419" spans="2:3" s="226" customFormat="1" x14ac:dyDescent="0.25">
      <c r="B419" s="38"/>
      <c r="C419" s="229"/>
    </row>
    <row r="420" spans="2:3" s="226" customFormat="1" x14ac:dyDescent="0.25">
      <c r="B420" s="38"/>
      <c r="C420" s="229"/>
    </row>
    <row r="421" spans="2:3" s="226" customFormat="1" x14ac:dyDescent="0.25">
      <c r="B421" s="38"/>
      <c r="C421" s="229"/>
    </row>
    <row r="422" spans="2:3" s="226" customFormat="1" x14ac:dyDescent="0.25">
      <c r="B422" s="38"/>
      <c r="C422" s="229"/>
    </row>
    <row r="423" spans="2:3" s="226" customFormat="1" x14ac:dyDescent="0.25">
      <c r="B423" s="38"/>
      <c r="C423" s="229"/>
    </row>
    <row r="424" spans="2:3" s="226" customFormat="1" x14ac:dyDescent="0.25">
      <c r="B424" s="38"/>
      <c r="C424" s="229"/>
    </row>
    <row r="425" spans="2:3" s="226" customFormat="1" x14ac:dyDescent="0.25">
      <c r="B425" s="38"/>
      <c r="C425" s="229"/>
    </row>
    <row r="426" spans="2:3" s="226" customFormat="1" x14ac:dyDescent="0.25">
      <c r="B426" s="38"/>
      <c r="C426" s="229"/>
    </row>
    <row r="427" spans="2:3" s="226" customFormat="1" x14ac:dyDescent="0.25">
      <c r="B427" s="38"/>
      <c r="C427" s="229"/>
    </row>
    <row r="428" spans="2:3" s="226" customFormat="1" x14ac:dyDescent="0.25">
      <c r="B428" s="38"/>
      <c r="C428" s="229"/>
    </row>
    <row r="429" spans="2:3" s="226" customFormat="1" x14ac:dyDescent="0.25">
      <c r="B429" s="38"/>
      <c r="C429" s="229"/>
    </row>
    <row r="430" spans="2:3" s="226" customFormat="1" x14ac:dyDescent="0.25">
      <c r="B430" s="38"/>
      <c r="C430" s="229"/>
    </row>
    <row r="431" spans="2:3" s="226" customFormat="1" x14ac:dyDescent="0.25">
      <c r="B431" s="38"/>
      <c r="C431" s="229"/>
    </row>
    <row r="432" spans="2:3" s="226" customFormat="1" x14ac:dyDescent="0.25">
      <c r="B432" s="38"/>
      <c r="C432" s="229"/>
    </row>
    <row r="433" spans="2:3" s="226" customFormat="1" x14ac:dyDescent="0.25">
      <c r="B433" s="38"/>
      <c r="C433" s="229"/>
    </row>
    <row r="434" spans="2:3" s="226" customFormat="1" x14ac:dyDescent="0.25">
      <c r="B434" s="38"/>
      <c r="C434" s="229"/>
    </row>
    <row r="435" spans="2:3" s="226" customFormat="1" x14ac:dyDescent="0.25">
      <c r="B435" s="38"/>
      <c r="C435" s="229"/>
    </row>
    <row r="436" spans="2:3" s="226" customFormat="1" x14ac:dyDescent="0.25">
      <c r="B436" s="38"/>
      <c r="C436" s="229"/>
    </row>
    <row r="437" spans="2:3" s="226" customFormat="1" x14ac:dyDescent="0.25">
      <c r="B437" s="38"/>
      <c r="C437" s="229"/>
    </row>
    <row r="438" spans="2:3" s="226" customFormat="1" x14ac:dyDescent="0.25">
      <c r="B438" s="38"/>
      <c r="C438" s="229"/>
    </row>
    <row r="439" spans="2:3" s="226" customFormat="1" x14ac:dyDescent="0.25">
      <c r="B439" s="38"/>
      <c r="C439" s="229"/>
    </row>
    <row r="440" spans="2:3" s="226" customFormat="1" x14ac:dyDescent="0.25">
      <c r="B440" s="38"/>
      <c r="C440" s="229"/>
    </row>
    <row r="441" spans="2:3" s="226" customFormat="1" x14ac:dyDescent="0.25">
      <c r="B441" s="38"/>
      <c r="C441" s="229"/>
    </row>
    <row r="442" spans="2:3" s="226" customFormat="1" x14ac:dyDescent="0.25">
      <c r="B442" s="38"/>
      <c r="C442" s="229"/>
    </row>
    <row r="443" spans="2:3" s="226" customFormat="1" x14ac:dyDescent="0.25">
      <c r="B443" s="38"/>
      <c r="C443" s="229"/>
    </row>
    <row r="444" spans="2:3" s="226" customFormat="1" x14ac:dyDescent="0.25">
      <c r="B444" s="38"/>
      <c r="C444" s="229"/>
    </row>
    <row r="445" spans="2:3" s="226" customFormat="1" x14ac:dyDescent="0.25">
      <c r="B445" s="38"/>
      <c r="C445" s="229"/>
    </row>
    <row r="446" spans="2:3" s="226" customFormat="1" x14ac:dyDescent="0.25">
      <c r="B446" s="38"/>
      <c r="C446" s="229"/>
    </row>
    <row r="447" spans="2:3" s="226" customFormat="1" x14ac:dyDescent="0.25">
      <c r="B447" s="38"/>
      <c r="C447" s="229"/>
    </row>
    <row r="448" spans="2:3" s="226" customFormat="1" x14ac:dyDescent="0.25">
      <c r="B448" s="38"/>
      <c r="C448" s="229"/>
    </row>
    <row r="449" spans="2:3" s="226" customFormat="1" x14ac:dyDescent="0.25">
      <c r="B449" s="38"/>
      <c r="C449" s="229"/>
    </row>
    <row r="450" spans="2:3" s="226" customFormat="1" x14ac:dyDescent="0.25">
      <c r="B450" s="38"/>
      <c r="C450" s="229"/>
    </row>
    <row r="451" spans="2:3" s="226" customFormat="1" x14ac:dyDescent="0.25">
      <c r="B451" s="38"/>
      <c r="C451" s="229"/>
    </row>
    <row r="452" spans="2:3" s="226" customFormat="1" x14ac:dyDescent="0.25">
      <c r="B452" s="38"/>
      <c r="C452" s="229"/>
    </row>
    <row r="453" spans="2:3" s="226" customFormat="1" x14ac:dyDescent="0.25">
      <c r="B453" s="38"/>
      <c r="C453" s="229"/>
    </row>
    <row r="454" spans="2:3" s="226" customFormat="1" x14ac:dyDescent="0.25">
      <c r="B454" s="38"/>
      <c r="C454" s="229"/>
    </row>
    <row r="455" spans="2:3" s="226" customFormat="1" x14ac:dyDescent="0.25">
      <c r="B455" s="38"/>
      <c r="C455" s="229"/>
    </row>
    <row r="456" spans="2:3" s="226" customFormat="1" x14ac:dyDescent="0.25">
      <c r="B456" s="38"/>
      <c r="C456" s="229"/>
    </row>
    <row r="457" spans="2:3" s="226" customFormat="1" x14ac:dyDescent="0.25">
      <c r="B457" s="38"/>
      <c r="C457" s="229"/>
    </row>
    <row r="458" spans="2:3" s="226" customFormat="1" x14ac:dyDescent="0.25">
      <c r="B458" s="38"/>
      <c r="C458" s="229"/>
    </row>
    <row r="459" spans="2:3" s="226" customFormat="1" x14ac:dyDescent="0.25">
      <c r="B459" s="38"/>
      <c r="C459" s="229"/>
    </row>
    <row r="460" spans="2:3" s="226" customFormat="1" x14ac:dyDescent="0.25">
      <c r="B460" s="38"/>
      <c r="C460" s="229"/>
    </row>
    <row r="461" spans="2:3" s="226" customFormat="1" x14ac:dyDescent="0.25">
      <c r="B461" s="38"/>
      <c r="C461" s="229"/>
    </row>
    <row r="462" spans="2:3" s="226" customFormat="1" x14ac:dyDescent="0.25">
      <c r="B462" s="38"/>
      <c r="C462" s="229"/>
    </row>
    <row r="463" spans="2:3" s="226" customFormat="1" x14ac:dyDescent="0.25">
      <c r="B463" s="38"/>
      <c r="C463" s="229"/>
    </row>
    <row r="464" spans="2:3" s="226" customFormat="1" x14ac:dyDescent="0.25">
      <c r="B464" s="38"/>
      <c r="C464" s="229"/>
    </row>
    <row r="465" spans="2:3" s="226" customFormat="1" x14ac:dyDescent="0.25">
      <c r="B465" s="38"/>
      <c r="C465" s="229"/>
    </row>
    <row r="466" spans="2:3" s="226" customFormat="1" x14ac:dyDescent="0.25">
      <c r="B466" s="38"/>
      <c r="C466" s="229"/>
    </row>
    <row r="467" spans="2:3" s="226" customFormat="1" x14ac:dyDescent="0.25">
      <c r="B467" s="38"/>
      <c r="C467" s="229"/>
    </row>
    <row r="468" spans="2:3" s="226" customFormat="1" x14ac:dyDescent="0.25">
      <c r="B468" s="38"/>
      <c r="C468" s="229"/>
    </row>
    <row r="469" spans="2:3" s="226" customFormat="1" x14ac:dyDescent="0.25">
      <c r="B469" s="38"/>
      <c r="C469" s="229"/>
    </row>
    <row r="470" spans="2:3" s="226" customFormat="1" x14ac:dyDescent="0.25">
      <c r="B470" s="38"/>
      <c r="C470" s="229"/>
    </row>
    <row r="471" spans="2:3" s="226" customFormat="1" x14ac:dyDescent="0.25">
      <c r="B471" s="38"/>
      <c r="C471" s="229"/>
    </row>
    <row r="472" spans="2:3" s="226" customFormat="1" x14ac:dyDescent="0.25">
      <c r="B472" s="38"/>
      <c r="C472" s="229"/>
    </row>
    <row r="473" spans="2:3" s="226" customFormat="1" x14ac:dyDescent="0.25">
      <c r="B473" s="38"/>
      <c r="C473" s="229"/>
    </row>
    <row r="474" spans="2:3" s="226" customFormat="1" x14ac:dyDescent="0.25">
      <c r="B474" s="38"/>
      <c r="C474" s="229"/>
    </row>
    <row r="475" spans="2:3" s="226" customFormat="1" x14ac:dyDescent="0.25">
      <c r="B475" s="38"/>
      <c r="C475" s="229"/>
    </row>
    <row r="476" spans="2:3" s="226" customFormat="1" x14ac:dyDescent="0.25">
      <c r="B476" s="38"/>
      <c r="C476" s="229"/>
    </row>
    <row r="477" spans="2:3" s="226" customFormat="1" x14ac:dyDescent="0.25">
      <c r="B477" s="38"/>
      <c r="C477" s="229"/>
    </row>
    <row r="478" spans="2:3" s="226" customFormat="1" x14ac:dyDescent="0.25">
      <c r="B478" s="38"/>
      <c r="C478" s="229"/>
    </row>
    <row r="479" spans="2:3" s="226" customFormat="1" x14ac:dyDescent="0.25">
      <c r="B479" s="38"/>
      <c r="C479" s="229"/>
    </row>
    <row r="480" spans="2:3" s="226" customFormat="1" x14ac:dyDescent="0.25">
      <c r="B480" s="38"/>
      <c r="C480" s="229"/>
    </row>
    <row r="481" spans="2:3" s="226" customFormat="1" x14ac:dyDescent="0.25">
      <c r="B481" s="38"/>
      <c r="C481" s="229"/>
    </row>
    <row r="482" spans="2:3" s="226" customFormat="1" x14ac:dyDescent="0.25">
      <c r="B482" s="38"/>
      <c r="C482" s="229"/>
    </row>
    <row r="483" spans="2:3" s="226" customFormat="1" x14ac:dyDescent="0.25">
      <c r="B483" s="38"/>
      <c r="C483" s="229"/>
    </row>
    <row r="484" spans="2:3" s="226" customFormat="1" x14ac:dyDescent="0.25">
      <c r="B484" s="38"/>
      <c r="C484" s="229"/>
    </row>
    <row r="485" spans="2:3" s="226" customFormat="1" x14ac:dyDescent="0.25">
      <c r="B485" s="38"/>
      <c r="C485" s="229"/>
    </row>
    <row r="486" spans="2:3" s="226" customFormat="1" x14ac:dyDescent="0.25">
      <c r="B486" s="38"/>
      <c r="C486" s="229"/>
    </row>
    <row r="487" spans="2:3" s="226" customFormat="1" x14ac:dyDescent="0.25">
      <c r="B487" s="38"/>
      <c r="C487" s="229"/>
    </row>
    <row r="488" spans="2:3" s="226" customFormat="1" x14ac:dyDescent="0.25">
      <c r="B488" s="38"/>
      <c r="C488" s="229"/>
    </row>
    <row r="489" spans="2:3" s="226" customFormat="1" x14ac:dyDescent="0.25">
      <c r="B489" s="38"/>
      <c r="C489" s="229"/>
    </row>
    <row r="490" spans="2:3" s="226" customFormat="1" x14ac:dyDescent="0.25">
      <c r="B490" s="38"/>
      <c r="C490" s="229"/>
    </row>
    <row r="491" spans="2:3" s="226" customFormat="1" x14ac:dyDescent="0.25">
      <c r="B491" s="38"/>
      <c r="C491" s="229"/>
    </row>
    <row r="492" spans="2:3" s="226" customFormat="1" x14ac:dyDescent="0.25">
      <c r="B492" s="38"/>
      <c r="C492" s="229"/>
    </row>
    <row r="493" spans="2:3" s="226" customFormat="1" x14ac:dyDescent="0.25">
      <c r="B493" s="38"/>
      <c r="C493" s="229"/>
    </row>
    <row r="494" spans="2:3" s="226" customFormat="1" x14ac:dyDescent="0.25">
      <c r="B494" s="38"/>
      <c r="C494" s="229"/>
    </row>
    <row r="495" spans="2:3" s="226" customFormat="1" x14ac:dyDescent="0.25">
      <c r="B495" s="38"/>
      <c r="C495" s="229"/>
    </row>
    <row r="496" spans="2:3" s="226" customFormat="1" x14ac:dyDescent="0.25">
      <c r="B496" s="38"/>
      <c r="C496" s="229"/>
    </row>
    <row r="497" spans="2:3" s="226" customFormat="1" x14ac:dyDescent="0.25">
      <c r="B497" s="38"/>
      <c r="C497" s="229"/>
    </row>
    <row r="498" spans="2:3" s="226" customFormat="1" x14ac:dyDescent="0.25">
      <c r="B498" s="38"/>
      <c r="C498" s="229"/>
    </row>
    <row r="499" spans="2:3" s="226" customFormat="1" x14ac:dyDescent="0.25">
      <c r="B499" s="38"/>
      <c r="C499" s="229"/>
    </row>
    <row r="500" spans="2:3" s="226" customFormat="1" x14ac:dyDescent="0.25">
      <c r="B500" s="38"/>
      <c r="C500" s="229"/>
    </row>
    <row r="501" spans="2:3" s="226" customFormat="1" x14ac:dyDescent="0.25">
      <c r="B501" s="38"/>
      <c r="C501" s="229"/>
    </row>
    <row r="502" spans="2:3" s="226" customFormat="1" x14ac:dyDescent="0.25">
      <c r="B502" s="38"/>
      <c r="C502" s="229"/>
    </row>
    <row r="503" spans="2:3" s="226" customFormat="1" x14ac:dyDescent="0.25">
      <c r="B503" s="38"/>
      <c r="C503" s="229"/>
    </row>
    <row r="504" spans="2:3" s="226" customFormat="1" x14ac:dyDescent="0.25">
      <c r="B504" s="38"/>
      <c r="C504" s="229"/>
    </row>
    <row r="505" spans="2:3" s="226" customFormat="1" x14ac:dyDescent="0.25">
      <c r="B505" s="38"/>
      <c r="C505" s="229"/>
    </row>
    <row r="506" spans="2:3" s="226" customFormat="1" x14ac:dyDescent="0.25">
      <c r="B506" s="38"/>
      <c r="C506" s="229"/>
    </row>
    <row r="507" spans="2:3" s="226" customFormat="1" x14ac:dyDescent="0.25">
      <c r="B507" s="38"/>
      <c r="C507" s="229"/>
    </row>
    <row r="508" spans="2:3" s="226" customFormat="1" x14ac:dyDescent="0.25">
      <c r="B508" s="38"/>
      <c r="C508" s="229"/>
    </row>
    <row r="509" spans="2:3" s="226" customFormat="1" x14ac:dyDescent="0.25">
      <c r="B509" s="38"/>
      <c r="C509" s="229"/>
    </row>
    <row r="510" spans="2:3" s="226" customFormat="1" x14ac:dyDescent="0.25">
      <c r="B510" s="38"/>
      <c r="C510" s="229"/>
    </row>
    <row r="511" spans="2:3" s="226" customFormat="1" x14ac:dyDescent="0.25">
      <c r="B511" s="38"/>
      <c r="C511" s="229"/>
    </row>
    <row r="512" spans="2:3" s="226" customFormat="1" x14ac:dyDescent="0.25">
      <c r="B512" s="38"/>
      <c r="C512" s="229"/>
    </row>
    <row r="513" spans="2:3" s="226" customFormat="1" x14ac:dyDescent="0.25">
      <c r="B513" s="38"/>
      <c r="C513" s="229"/>
    </row>
    <row r="514" spans="2:3" s="226" customFormat="1" x14ac:dyDescent="0.25">
      <c r="B514" s="38"/>
      <c r="C514" s="229"/>
    </row>
    <row r="515" spans="2:3" s="226" customFormat="1" x14ac:dyDescent="0.25">
      <c r="B515" s="38"/>
      <c r="C515" s="229"/>
    </row>
    <row r="516" spans="2:3" s="226" customFormat="1" x14ac:dyDescent="0.25">
      <c r="B516" s="38"/>
      <c r="C516" s="229"/>
    </row>
    <row r="517" spans="2:3" s="226" customFormat="1" x14ac:dyDescent="0.25">
      <c r="B517" s="38"/>
      <c r="C517" s="229"/>
    </row>
    <row r="518" spans="2:3" s="226" customFormat="1" x14ac:dyDescent="0.25">
      <c r="B518" s="38"/>
      <c r="C518" s="229"/>
    </row>
    <row r="519" spans="2:3" s="226" customFormat="1" x14ac:dyDescent="0.25">
      <c r="B519" s="38"/>
      <c r="C519" s="229"/>
    </row>
    <row r="520" spans="2:3" s="226" customFormat="1" x14ac:dyDescent="0.25">
      <c r="B520" s="38"/>
      <c r="C520" s="229"/>
    </row>
    <row r="521" spans="2:3" s="226" customFormat="1" x14ac:dyDescent="0.25">
      <c r="B521" s="38"/>
      <c r="C521" s="229"/>
    </row>
    <row r="522" spans="2:3" s="226" customFormat="1" x14ac:dyDescent="0.25">
      <c r="B522" s="38"/>
      <c r="C522" s="229"/>
    </row>
    <row r="523" spans="2:3" s="226" customFormat="1" x14ac:dyDescent="0.25">
      <c r="B523" s="38"/>
      <c r="C523" s="229"/>
    </row>
    <row r="524" spans="2:3" s="226" customFormat="1" x14ac:dyDescent="0.25">
      <c r="B524" s="38"/>
      <c r="C524" s="229"/>
    </row>
    <row r="525" spans="2:3" s="226" customFormat="1" x14ac:dyDescent="0.25">
      <c r="B525" s="38"/>
      <c r="C525" s="229"/>
    </row>
    <row r="526" spans="2:3" s="226" customFormat="1" x14ac:dyDescent="0.25">
      <c r="B526" s="38"/>
      <c r="C526" s="229"/>
    </row>
    <row r="527" spans="2:3" s="226" customFormat="1" x14ac:dyDescent="0.25">
      <c r="B527" s="38"/>
      <c r="C527" s="229"/>
    </row>
    <row r="528" spans="2:3" s="226" customFormat="1" x14ac:dyDescent="0.25">
      <c r="B528" s="38"/>
      <c r="C528" s="229"/>
    </row>
    <row r="529" spans="2:3" s="226" customFormat="1" x14ac:dyDescent="0.25">
      <c r="B529" s="38"/>
      <c r="C529" s="229"/>
    </row>
    <row r="530" spans="2:3" s="226" customFormat="1" x14ac:dyDescent="0.25">
      <c r="B530" s="38"/>
      <c r="C530" s="229"/>
    </row>
    <row r="531" spans="2:3" s="226" customFormat="1" x14ac:dyDescent="0.25">
      <c r="B531" s="38"/>
      <c r="C531" s="229"/>
    </row>
    <row r="532" spans="2:3" s="226" customFormat="1" x14ac:dyDescent="0.25">
      <c r="B532" s="38"/>
      <c r="C532" s="229"/>
    </row>
    <row r="533" spans="2:3" s="226" customFormat="1" x14ac:dyDescent="0.25">
      <c r="B533" s="38"/>
      <c r="C533" s="229"/>
    </row>
    <row r="534" spans="2:3" s="226" customFormat="1" x14ac:dyDescent="0.25">
      <c r="B534" s="38"/>
      <c r="C534" s="229"/>
    </row>
    <row r="535" spans="2:3" s="226" customFormat="1" x14ac:dyDescent="0.25">
      <c r="B535" s="38"/>
      <c r="C535" s="229"/>
    </row>
    <row r="536" spans="2:3" s="226" customFormat="1" x14ac:dyDescent="0.25">
      <c r="B536" s="38"/>
      <c r="C536" s="229"/>
    </row>
    <row r="537" spans="2:3" s="226" customFormat="1" x14ac:dyDescent="0.25">
      <c r="B537" s="38"/>
      <c r="C537" s="229"/>
    </row>
    <row r="538" spans="2:3" s="226" customFormat="1" x14ac:dyDescent="0.25">
      <c r="B538" s="38"/>
      <c r="C538" s="229"/>
    </row>
    <row r="539" spans="2:3" s="226" customFormat="1" x14ac:dyDescent="0.25">
      <c r="B539" s="38"/>
      <c r="C539" s="229"/>
    </row>
    <row r="540" spans="2:3" s="226" customFormat="1" x14ac:dyDescent="0.25">
      <c r="B540" s="38"/>
      <c r="C540" s="229"/>
    </row>
    <row r="541" spans="2:3" s="226" customFormat="1" x14ac:dyDescent="0.25">
      <c r="B541" s="38"/>
      <c r="C541" s="229"/>
    </row>
    <row r="542" spans="2:3" s="226" customFormat="1" x14ac:dyDescent="0.25">
      <c r="B542" s="38"/>
      <c r="C542" s="229"/>
    </row>
    <row r="543" spans="2:3" s="226" customFormat="1" x14ac:dyDescent="0.25">
      <c r="B543" s="38"/>
      <c r="C543" s="229"/>
    </row>
    <row r="544" spans="2:3" s="226" customFormat="1" x14ac:dyDescent="0.25">
      <c r="B544" s="38"/>
      <c r="C544" s="229"/>
    </row>
    <row r="545" spans="2:3" s="226" customFormat="1" x14ac:dyDescent="0.25">
      <c r="B545" s="38"/>
      <c r="C545" s="229"/>
    </row>
    <row r="546" spans="2:3" s="226" customFormat="1" x14ac:dyDescent="0.25">
      <c r="B546" s="38"/>
      <c r="C546" s="229"/>
    </row>
    <row r="547" spans="2:3" s="226" customFormat="1" x14ac:dyDescent="0.25">
      <c r="B547" s="38"/>
      <c r="C547" s="229"/>
    </row>
    <row r="548" spans="2:3" s="226" customFormat="1" x14ac:dyDescent="0.25">
      <c r="B548" s="38"/>
      <c r="C548" s="229"/>
    </row>
    <row r="549" spans="2:3" s="226" customFormat="1" x14ac:dyDescent="0.25">
      <c r="B549" s="38"/>
      <c r="C549" s="229"/>
    </row>
    <row r="550" spans="2:3" s="226" customFormat="1" x14ac:dyDescent="0.25">
      <c r="B550" s="38"/>
      <c r="C550" s="229"/>
    </row>
    <row r="551" spans="2:3" s="226" customFormat="1" x14ac:dyDescent="0.25">
      <c r="B551" s="38"/>
      <c r="C551" s="229"/>
    </row>
    <row r="552" spans="2:3" s="226" customFormat="1" x14ac:dyDescent="0.25">
      <c r="B552" s="38"/>
      <c r="C552" s="229"/>
    </row>
    <row r="553" spans="2:3" s="226" customFormat="1" x14ac:dyDescent="0.25">
      <c r="B553" s="38"/>
      <c r="C553" s="229"/>
    </row>
    <row r="554" spans="2:3" s="226" customFormat="1" x14ac:dyDescent="0.25">
      <c r="B554" s="38"/>
      <c r="C554" s="229"/>
    </row>
    <row r="555" spans="2:3" s="226" customFormat="1" x14ac:dyDescent="0.25">
      <c r="B555" s="38"/>
      <c r="C555" s="229"/>
    </row>
    <row r="556" spans="2:3" s="226" customFormat="1" x14ac:dyDescent="0.25">
      <c r="B556" s="38"/>
      <c r="C556" s="229"/>
    </row>
    <row r="557" spans="2:3" s="226" customFormat="1" x14ac:dyDescent="0.25">
      <c r="B557" s="38"/>
      <c r="C557" s="229"/>
    </row>
    <row r="558" spans="2:3" s="226" customFormat="1" x14ac:dyDescent="0.25">
      <c r="B558" s="38"/>
      <c r="C558" s="229"/>
    </row>
    <row r="559" spans="2:3" s="226" customFormat="1" x14ac:dyDescent="0.25">
      <c r="B559" s="38"/>
      <c r="C559" s="229"/>
    </row>
  </sheetData>
  <pageMargins left="0.7" right="0.7" top="0.75" bottom="0.75" header="0.3" footer="0.3"/>
  <pageSetup orientation="portrait"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99"/>
  <sheetViews>
    <sheetView zoomScaleNormal="100" workbookViewId="0">
      <selection sqref="A1:XFD2"/>
    </sheetView>
  </sheetViews>
  <sheetFormatPr baseColWidth="10" defaultRowHeight="15" x14ac:dyDescent="0.25"/>
  <cols>
    <col min="1" max="1" width="7.85546875" style="36" customWidth="1"/>
    <col min="2" max="2" width="30.140625" style="66" bestFit="1" customWidth="1"/>
    <col min="3" max="3" width="36.42578125" style="253" customWidth="1"/>
    <col min="4" max="16384" width="11.42578125" style="36"/>
  </cols>
  <sheetData>
    <row r="1" spans="1:3" s="221" customFormat="1" ht="19.5" thickBot="1" x14ac:dyDescent="0.35">
      <c r="A1" s="218" t="s">
        <v>2089</v>
      </c>
      <c r="B1" s="219"/>
      <c r="C1" s="252"/>
    </row>
    <row r="2" spans="1:3" s="221" customFormat="1" ht="16.5" thickBot="1" x14ac:dyDescent="0.3">
      <c r="A2" s="258" t="s">
        <v>1791</v>
      </c>
      <c r="B2" s="259" t="s">
        <v>2088</v>
      </c>
      <c r="C2" s="260" t="s">
        <v>1790</v>
      </c>
    </row>
    <row r="3" spans="1:3" ht="90" x14ac:dyDescent="0.25">
      <c r="A3" s="261">
        <v>1</v>
      </c>
      <c r="B3" s="256" t="s">
        <v>44</v>
      </c>
      <c r="C3" s="257" t="s">
        <v>354</v>
      </c>
    </row>
    <row r="4" spans="1:3" ht="90" x14ac:dyDescent="0.25">
      <c r="A4" s="262">
        <v>2</v>
      </c>
      <c r="B4" s="180" t="s">
        <v>46</v>
      </c>
      <c r="C4" s="254" t="s">
        <v>315</v>
      </c>
    </row>
    <row r="5" spans="1:3" ht="90" x14ac:dyDescent="0.25">
      <c r="A5" s="262">
        <v>3</v>
      </c>
      <c r="B5" s="180" t="s">
        <v>47</v>
      </c>
      <c r="C5" s="254" t="s">
        <v>316</v>
      </c>
    </row>
    <row r="6" spans="1:3" ht="60" x14ac:dyDescent="0.25">
      <c r="A6" s="262">
        <v>4</v>
      </c>
      <c r="B6" s="180" t="s">
        <v>396</v>
      </c>
      <c r="C6" s="254" t="s">
        <v>429</v>
      </c>
    </row>
    <row r="7" spans="1:3" ht="60" x14ac:dyDescent="0.25">
      <c r="A7" s="262">
        <v>5</v>
      </c>
      <c r="B7" s="180" t="s">
        <v>119</v>
      </c>
      <c r="C7" s="254" t="s">
        <v>430</v>
      </c>
    </row>
    <row r="8" spans="1:3" ht="75" x14ac:dyDescent="0.25">
      <c r="A8" s="262">
        <v>6</v>
      </c>
      <c r="B8" s="180" t="s">
        <v>123</v>
      </c>
      <c r="C8" s="254" t="s">
        <v>431</v>
      </c>
    </row>
    <row r="9" spans="1:3" ht="75" x14ac:dyDescent="0.25">
      <c r="A9" s="262">
        <v>7</v>
      </c>
      <c r="B9" s="180" t="s">
        <v>121</v>
      </c>
      <c r="C9" s="254" t="s">
        <v>432</v>
      </c>
    </row>
    <row r="10" spans="1:3" ht="90" x14ac:dyDescent="0.25">
      <c r="A10" s="262">
        <v>8</v>
      </c>
      <c r="B10" s="180" t="s">
        <v>307</v>
      </c>
      <c r="C10" s="254" t="s">
        <v>360</v>
      </c>
    </row>
    <row r="11" spans="1:3" s="37" customFormat="1" ht="60" x14ac:dyDescent="0.25">
      <c r="A11" s="208">
        <v>9</v>
      </c>
      <c r="B11" s="5" t="s">
        <v>36</v>
      </c>
      <c r="C11" s="225" t="s">
        <v>351</v>
      </c>
    </row>
    <row r="12" spans="1:3" s="37" customFormat="1" ht="45" x14ac:dyDescent="0.25">
      <c r="A12" s="208">
        <v>10</v>
      </c>
      <c r="B12" s="5" t="s">
        <v>37</v>
      </c>
      <c r="C12" s="225" t="s">
        <v>309</v>
      </c>
    </row>
    <row r="13" spans="1:3" s="37" customFormat="1" ht="45" x14ac:dyDescent="0.25">
      <c r="A13" s="208">
        <v>11</v>
      </c>
      <c r="B13" s="5" t="s">
        <v>38</v>
      </c>
      <c r="C13" s="225" t="s">
        <v>395</v>
      </c>
    </row>
    <row r="14" spans="1:3" s="37" customFormat="1" ht="45" x14ac:dyDescent="0.25">
      <c r="A14" s="208">
        <v>12</v>
      </c>
      <c r="B14" s="5" t="s">
        <v>39</v>
      </c>
      <c r="C14" s="225" t="s">
        <v>310</v>
      </c>
    </row>
    <row r="15" spans="1:3" s="37" customFormat="1" ht="30" x14ac:dyDescent="0.25">
      <c r="A15" s="208">
        <v>13</v>
      </c>
      <c r="B15" s="5" t="s">
        <v>40</v>
      </c>
      <c r="C15" s="225" t="s">
        <v>311</v>
      </c>
    </row>
    <row r="16" spans="1:3" s="37" customFormat="1" ht="30" x14ac:dyDescent="0.25">
      <c r="A16" s="208">
        <v>14</v>
      </c>
      <c r="B16" s="5" t="s">
        <v>41</v>
      </c>
      <c r="C16" s="225" t="s">
        <v>312</v>
      </c>
    </row>
    <row r="17" spans="1:3" s="37" customFormat="1" ht="90" x14ac:dyDescent="0.25">
      <c r="A17" s="208">
        <v>15</v>
      </c>
      <c r="B17" s="5" t="s">
        <v>42</v>
      </c>
      <c r="C17" s="225" t="s">
        <v>453</v>
      </c>
    </row>
    <row r="18" spans="1:3" s="37" customFormat="1" ht="75" x14ac:dyDescent="0.25">
      <c r="A18" s="208">
        <v>16</v>
      </c>
      <c r="B18" s="5" t="s">
        <v>43</v>
      </c>
      <c r="C18" s="225" t="s">
        <v>314</v>
      </c>
    </row>
    <row r="19" spans="1:3" s="37" customFormat="1" ht="90" x14ac:dyDescent="0.25">
      <c r="A19" s="208">
        <v>17</v>
      </c>
      <c r="B19" s="5" t="s">
        <v>45</v>
      </c>
      <c r="C19" s="225" t="s">
        <v>355</v>
      </c>
    </row>
    <row r="20" spans="1:3" s="37" customFormat="1" ht="90" x14ac:dyDescent="0.25">
      <c r="A20" s="208">
        <v>18</v>
      </c>
      <c r="B20" s="5" t="s">
        <v>48</v>
      </c>
      <c r="C20" s="225" t="s">
        <v>454</v>
      </c>
    </row>
    <row r="21" spans="1:3" s="37" customFormat="1" ht="75" x14ac:dyDescent="0.25">
      <c r="A21" s="208">
        <v>19</v>
      </c>
      <c r="B21" s="5" t="s">
        <v>49</v>
      </c>
      <c r="C21" s="225" t="s">
        <v>394</v>
      </c>
    </row>
    <row r="22" spans="1:3" s="37" customFormat="1" ht="75" x14ac:dyDescent="0.25">
      <c r="A22" s="208">
        <v>20</v>
      </c>
      <c r="B22" s="5" t="s">
        <v>50</v>
      </c>
      <c r="C22" s="225" t="s">
        <v>51</v>
      </c>
    </row>
    <row r="23" spans="1:3" s="37" customFormat="1" ht="60" x14ac:dyDescent="0.25">
      <c r="A23" s="208">
        <v>21</v>
      </c>
      <c r="B23" s="5" t="s">
        <v>52</v>
      </c>
      <c r="C23" s="225" t="s">
        <v>127</v>
      </c>
    </row>
    <row r="24" spans="1:3" s="37" customFormat="1" ht="60" x14ac:dyDescent="0.25">
      <c r="A24" s="208">
        <v>22</v>
      </c>
      <c r="B24" s="5" t="s">
        <v>53</v>
      </c>
      <c r="C24" s="225" t="s">
        <v>359</v>
      </c>
    </row>
    <row r="25" spans="1:3" s="37" customFormat="1" ht="60" x14ac:dyDescent="0.25">
      <c r="A25" s="208">
        <v>23</v>
      </c>
      <c r="B25" s="5" t="s">
        <v>54</v>
      </c>
      <c r="C25" s="225" t="s">
        <v>467</v>
      </c>
    </row>
    <row r="26" spans="1:3" s="37" customFormat="1" ht="105" x14ac:dyDescent="0.25">
      <c r="A26" s="208">
        <v>24</v>
      </c>
      <c r="B26" s="5" t="s">
        <v>56</v>
      </c>
      <c r="C26" s="225" t="s">
        <v>357</v>
      </c>
    </row>
    <row r="27" spans="1:3" s="37" customFormat="1" ht="60" x14ac:dyDescent="0.25">
      <c r="A27" s="208">
        <v>25</v>
      </c>
      <c r="B27" s="5" t="s">
        <v>90</v>
      </c>
      <c r="C27" s="225" t="s">
        <v>128</v>
      </c>
    </row>
    <row r="28" spans="1:3" s="37" customFormat="1" ht="75" x14ac:dyDescent="0.25">
      <c r="A28" s="208">
        <v>26</v>
      </c>
      <c r="B28" s="5" t="s">
        <v>57</v>
      </c>
      <c r="C28" s="225" t="s">
        <v>58</v>
      </c>
    </row>
    <row r="29" spans="1:3" s="37" customFormat="1" ht="75" x14ac:dyDescent="0.25">
      <c r="A29" s="208">
        <v>27</v>
      </c>
      <c r="B29" s="5" t="s">
        <v>59</v>
      </c>
      <c r="C29" s="225" t="s">
        <v>60</v>
      </c>
    </row>
    <row r="30" spans="1:3" s="37" customFormat="1" ht="75" x14ac:dyDescent="0.25">
      <c r="A30" s="208">
        <v>28</v>
      </c>
      <c r="B30" s="5" t="s">
        <v>61</v>
      </c>
      <c r="C30" s="225" t="s">
        <v>62</v>
      </c>
    </row>
    <row r="31" spans="1:3" s="37" customFormat="1" ht="75" x14ac:dyDescent="0.25">
      <c r="A31" s="208">
        <v>29</v>
      </c>
      <c r="B31" s="5" t="s">
        <v>63</v>
      </c>
      <c r="C31" s="225" t="s">
        <v>64</v>
      </c>
    </row>
    <row r="32" spans="1:3" s="37" customFormat="1" ht="75" x14ac:dyDescent="0.25">
      <c r="A32" s="208">
        <v>30</v>
      </c>
      <c r="B32" s="5" t="s">
        <v>65</v>
      </c>
      <c r="C32" s="225" t="s">
        <v>130</v>
      </c>
    </row>
    <row r="33" spans="1:3" s="37" customFormat="1" ht="75" x14ac:dyDescent="0.25">
      <c r="A33" s="208">
        <v>31</v>
      </c>
      <c r="B33" s="5" t="s">
        <v>66</v>
      </c>
      <c r="C33" s="225" t="s">
        <v>509</v>
      </c>
    </row>
    <row r="34" spans="1:3" s="37" customFormat="1" ht="60" x14ac:dyDescent="0.25">
      <c r="A34" s="208">
        <v>32</v>
      </c>
      <c r="B34" s="5" t="s">
        <v>67</v>
      </c>
      <c r="C34" s="225" t="s">
        <v>68</v>
      </c>
    </row>
    <row r="35" spans="1:3" s="37" customFormat="1" ht="75" x14ac:dyDescent="0.25">
      <c r="A35" s="208">
        <v>33</v>
      </c>
      <c r="B35" s="5" t="s">
        <v>69</v>
      </c>
      <c r="C35" s="225" t="s">
        <v>131</v>
      </c>
    </row>
    <row r="36" spans="1:3" s="37" customFormat="1" ht="75" x14ac:dyDescent="0.25">
      <c r="A36" s="208">
        <v>34</v>
      </c>
      <c r="B36" s="5" t="s">
        <v>70</v>
      </c>
      <c r="C36" s="225" t="s">
        <v>525</v>
      </c>
    </row>
    <row r="37" spans="1:3" s="37" customFormat="1" ht="75" x14ac:dyDescent="0.25">
      <c r="A37" s="208">
        <v>35</v>
      </c>
      <c r="B37" s="5" t="s">
        <v>72</v>
      </c>
      <c r="C37" s="225" t="s">
        <v>73</v>
      </c>
    </row>
    <row r="38" spans="1:3" s="37" customFormat="1" ht="75" x14ac:dyDescent="0.25">
      <c r="A38" s="208">
        <v>36</v>
      </c>
      <c r="B38" s="5" t="s">
        <v>74</v>
      </c>
      <c r="C38" s="225" t="s">
        <v>75</v>
      </c>
    </row>
    <row r="39" spans="1:3" s="37" customFormat="1" ht="75" x14ac:dyDescent="0.25">
      <c r="A39" s="208">
        <v>37</v>
      </c>
      <c r="B39" s="5" t="s">
        <v>76</v>
      </c>
      <c r="C39" s="225" t="s">
        <v>134</v>
      </c>
    </row>
    <row r="40" spans="1:3" s="37" customFormat="1" ht="75" x14ac:dyDescent="0.25">
      <c r="A40" s="208">
        <v>38</v>
      </c>
      <c r="B40" s="5" t="s">
        <v>77</v>
      </c>
      <c r="C40" s="225" t="s">
        <v>135</v>
      </c>
    </row>
    <row r="41" spans="1:3" s="37" customFormat="1" ht="75" x14ac:dyDescent="0.25">
      <c r="A41" s="208">
        <v>39</v>
      </c>
      <c r="B41" s="5" t="s">
        <v>78</v>
      </c>
      <c r="C41" s="225" t="s">
        <v>79</v>
      </c>
    </row>
    <row r="42" spans="1:3" s="37" customFormat="1" ht="75" x14ac:dyDescent="0.25">
      <c r="A42" s="208">
        <v>40</v>
      </c>
      <c r="B42" s="5" t="s">
        <v>80</v>
      </c>
      <c r="C42" s="225" t="s">
        <v>81</v>
      </c>
    </row>
    <row r="43" spans="1:3" s="37" customFormat="1" ht="60" x14ac:dyDescent="0.25">
      <c r="A43" s="208">
        <v>41</v>
      </c>
      <c r="B43" s="5" t="s">
        <v>82</v>
      </c>
      <c r="C43" s="225" t="s">
        <v>149</v>
      </c>
    </row>
    <row r="44" spans="1:3" s="37" customFormat="1" ht="60" x14ac:dyDescent="0.25">
      <c r="A44" s="208">
        <v>42</v>
      </c>
      <c r="B44" s="5" t="s">
        <v>83</v>
      </c>
      <c r="C44" s="225" t="s">
        <v>84</v>
      </c>
    </row>
    <row r="45" spans="1:3" s="37" customFormat="1" ht="75" x14ac:dyDescent="0.25">
      <c r="A45" s="208">
        <v>43</v>
      </c>
      <c r="B45" s="5" t="s">
        <v>85</v>
      </c>
      <c r="C45" s="225" t="s">
        <v>86</v>
      </c>
    </row>
    <row r="46" spans="1:3" s="37" customFormat="1" ht="75" x14ac:dyDescent="0.25">
      <c r="A46" s="208">
        <v>44</v>
      </c>
      <c r="B46" s="5" t="s">
        <v>87</v>
      </c>
      <c r="C46" s="225" t="s">
        <v>88</v>
      </c>
    </row>
    <row r="47" spans="1:3" s="37" customFormat="1" ht="120" x14ac:dyDescent="0.25">
      <c r="A47" s="208">
        <v>45</v>
      </c>
      <c r="B47" s="5" t="s">
        <v>89</v>
      </c>
      <c r="C47" s="225" t="s">
        <v>428</v>
      </c>
    </row>
    <row r="48" spans="1:3" s="37" customFormat="1" ht="75" x14ac:dyDescent="0.25">
      <c r="A48" s="208">
        <v>46</v>
      </c>
      <c r="B48" s="5" t="s">
        <v>99</v>
      </c>
      <c r="C48" s="225" t="s">
        <v>542</v>
      </c>
    </row>
    <row r="49" spans="1:3" s="37" customFormat="1" ht="75" x14ac:dyDescent="0.25">
      <c r="A49" s="208">
        <v>47</v>
      </c>
      <c r="B49" s="5" t="s">
        <v>100</v>
      </c>
      <c r="C49" s="225" t="s">
        <v>544</v>
      </c>
    </row>
    <row r="50" spans="1:3" s="37" customFormat="1" ht="75" x14ac:dyDescent="0.25">
      <c r="A50" s="208">
        <v>48</v>
      </c>
      <c r="B50" s="5" t="s">
        <v>101</v>
      </c>
      <c r="C50" s="225" t="s">
        <v>546</v>
      </c>
    </row>
    <row r="51" spans="1:3" s="37" customFormat="1" ht="60" x14ac:dyDescent="0.25">
      <c r="A51" s="208">
        <v>49</v>
      </c>
      <c r="B51" s="5" t="s">
        <v>102</v>
      </c>
      <c r="C51" s="225" t="s">
        <v>548</v>
      </c>
    </row>
    <row r="52" spans="1:3" s="37" customFormat="1" ht="60" x14ac:dyDescent="0.25">
      <c r="A52" s="208">
        <v>50</v>
      </c>
      <c r="B52" s="5" t="s">
        <v>103</v>
      </c>
      <c r="C52" s="225" t="s">
        <v>550</v>
      </c>
    </row>
    <row r="53" spans="1:3" s="37" customFormat="1" ht="60" x14ac:dyDescent="0.25">
      <c r="A53" s="208">
        <v>51</v>
      </c>
      <c r="B53" s="5" t="s">
        <v>91</v>
      </c>
      <c r="C53" s="225" t="s">
        <v>352</v>
      </c>
    </row>
    <row r="54" spans="1:3" s="37" customFormat="1" ht="45" x14ac:dyDescent="0.25">
      <c r="A54" s="208">
        <v>52</v>
      </c>
      <c r="B54" s="5" t="s">
        <v>92</v>
      </c>
      <c r="C54" s="225" t="s">
        <v>148</v>
      </c>
    </row>
    <row r="55" spans="1:3" s="37" customFormat="1" ht="75" x14ac:dyDescent="0.25">
      <c r="A55" s="208">
        <v>53</v>
      </c>
      <c r="B55" s="5" t="s">
        <v>399</v>
      </c>
      <c r="C55" s="225" t="s">
        <v>556</v>
      </c>
    </row>
    <row r="56" spans="1:3" s="37" customFormat="1" ht="60" x14ac:dyDescent="0.25">
      <c r="A56" s="208">
        <v>54</v>
      </c>
      <c r="B56" s="5" t="s">
        <v>93</v>
      </c>
      <c r="C56" s="225" t="s">
        <v>138</v>
      </c>
    </row>
    <row r="57" spans="1:3" s="37" customFormat="1" ht="60" x14ac:dyDescent="0.25">
      <c r="A57" s="208">
        <v>55</v>
      </c>
      <c r="B57" s="5" t="s">
        <v>94</v>
      </c>
      <c r="C57" s="225" t="s">
        <v>139</v>
      </c>
    </row>
    <row r="58" spans="1:3" s="37" customFormat="1" ht="60" x14ac:dyDescent="0.25">
      <c r="A58" s="208">
        <v>56</v>
      </c>
      <c r="B58" s="5" t="s">
        <v>95</v>
      </c>
      <c r="C58" s="225" t="s">
        <v>140</v>
      </c>
    </row>
    <row r="59" spans="1:3" s="37" customFormat="1" ht="45" x14ac:dyDescent="0.25">
      <c r="A59" s="208">
        <v>57</v>
      </c>
      <c r="B59" s="5" t="s">
        <v>96</v>
      </c>
      <c r="C59" s="225" t="s">
        <v>147</v>
      </c>
    </row>
    <row r="60" spans="1:3" s="37" customFormat="1" ht="60" x14ac:dyDescent="0.25">
      <c r="A60" s="208">
        <v>58</v>
      </c>
      <c r="B60" s="5" t="s">
        <v>97</v>
      </c>
      <c r="C60" s="225" t="s">
        <v>433</v>
      </c>
    </row>
    <row r="61" spans="1:3" s="37" customFormat="1" ht="60" x14ac:dyDescent="0.25">
      <c r="A61" s="208">
        <v>59</v>
      </c>
      <c r="B61" s="5" t="s">
        <v>97</v>
      </c>
      <c r="C61" s="225" t="s">
        <v>434</v>
      </c>
    </row>
    <row r="62" spans="1:3" s="37" customFormat="1" ht="105" x14ac:dyDescent="0.25">
      <c r="A62" s="208">
        <v>60</v>
      </c>
      <c r="B62" s="5" t="s">
        <v>98</v>
      </c>
      <c r="C62" s="225" t="s">
        <v>313</v>
      </c>
    </row>
    <row r="63" spans="1:3" s="37" customFormat="1" ht="30" x14ac:dyDescent="0.25">
      <c r="A63" s="208">
        <v>61</v>
      </c>
      <c r="B63" s="5" t="s">
        <v>129</v>
      </c>
      <c r="C63" s="225" t="s">
        <v>565</v>
      </c>
    </row>
    <row r="64" spans="1:3" s="37" customFormat="1" ht="45" x14ac:dyDescent="0.25">
      <c r="A64" s="208">
        <v>62</v>
      </c>
      <c r="B64" s="5" t="s">
        <v>397</v>
      </c>
      <c r="C64" s="225" t="s">
        <v>571</v>
      </c>
    </row>
    <row r="65" spans="1:3" s="37" customFormat="1" ht="45" x14ac:dyDescent="0.25">
      <c r="A65" s="208">
        <v>63</v>
      </c>
      <c r="B65" s="5" t="s">
        <v>398</v>
      </c>
      <c r="C65" s="225" t="s">
        <v>573</v>
      </c>
    </row>
    <row r="66" spans="1:3" s="37" customFormat="1" ht="60" x14ac:dyDescent="0.25">
      <c r="A66" s="208">
        <v>64</v>
      </c>
      <c r="B66" s="5" t="s">
        <v>108</v>
      </c>
      <c r="C66" s="225" t="s">
        <v>435</v>
      </c>
    </row>
    <row r="67" spans="1:3" s="37" customFormat="1" ht="60" x14ac:dyDescent="0.25">
      <c r="A67" s="208">
        <v>65</v>
      </c>
      <c r="B67" s="5" t="s">
        <v>114</v>
      </c>
      <c r="C67" s="225" t="s">
        <v>436</v>
      </c>
    </row>
    <row r="68" spans="1:3" s="37" customFormat="1" ht="60" x14ac:dyDescent="0.25">
      <c r="A68" s="208">
        <v>66</v>
      </c>
      <c r="B68" s="5" t="s">
        <v>116</v>
      </c>
      <c r="C68" s="225" t="s">
        <v>437</v>
      </c>
    </row>
    <row r="69" spans="1:3" s="37" customFormat="1" ht="45" x14ac:dyDescent="0.25">
      <c r="A69" s="208">
        <v>67</v>
      </c>
      <c r="B69" s="5" t="s">
        <v>306</v>
      </c>
      <c r="C69" s="225" t="s">
        <v>349</v>
      </c>
    </row>
    <row r="70" spans="1:3" s="37" customFormat="1" ht="45" x14ac:dyDescent="0.25">
      <c r="A70" s="208">
        <v>68</v>
      </c>
      <c r="B70" s="5" t="s">
        <v>2</v>
      </c>
      <c r="C70" s="225" t="s">
        <v>350</v>
      </c>
    </row>
    <row r="71" spans="1:3" s="37" customFormat="1" ht="45" x14ac:dyDescent="0.25">
      <c r="A71" s="208">
        <v>69</v>
      </c>
      <c r="B71" s="5" t="s">
        <v>3</v>
      </c>
      <c r="C71" s="225" t="s">
        <v>347</v>
      </c>
    </row>
    <row r="72" spans="1:3" s="37" customFormat="1" x14ac:dyDescent="0.25">
      <c r="A72" s="208">
        <v>70</v>
      </c>
      <c r="B72" s="5" t="s">
        <v>4</v>
      </c>
      <c r="C72" s="225" t="s">
        <v>5</v>
      </c>
    </row>
    <row r="73" spans="1:3" s="37" customFormat="1" ht="30" x14ac:dyDescent="0.25">
      <c r="A73" s="208">
        <v>71</v>
      </c>
      <c r="B73" s="5" t="s">
        <v>6</v>
      </c>
      <c r="C73" s="225" t="s">
        <v>7</v>
      </c>
    </row>
    <row r="74" spans="1:3" s="37" customFormat="1" ht="45" x14ac:dyDescent="0.25">
      <c r="A74" s="208">
        <v>72</v>
      </c>
      <c r="B74" s="5" t="s">
        <v>8</v>
      </c>
      <c r="C74" s="225" t="s">
        <v>136</v>
      </c>
    </row>
    <row r="75" spans="1:3" s="37" customFormat="1" ht="60" x14ac:dyDescent="0.25">
      <c r="A75" s="208">
        <v>73</v>
      </c>
      <c r="B75" s="5" t="s">
        <v>9</v>
      </c>
      <c r="C75" s="225" t="s">
        <v>579</v>
      </c>
    </row>
    <row r="76" spans="1:3" s="37" customFormat="1" ht="45" x14ac:dyDescent="0.25">
      <c r="A76" s="208">
        <v>74</v>
      </c>
      <c r="B76" s="5" t="s">
        <v>26</v>
      </c>
      <c r="C76" s="225" t="s">
        <v>141</v>
      </c>
    </row>
    <row r="77" spans="1:3" s="37" customFormat="1" ht="45" x14ac:dyDescent="0.25">
      <c r="A77" s="208">
        <v>75</v>
      </c>
      <c r="B77" s="5" t="s">
        <v>27</v>
      </c>
      <c r="C77" s="225" t="s">
        <v>142</v>
      </c>
    </row>
    <row r="78" spans="1:3" s="37" customFormat="1" ht="45" x14ac:dyDescent="0.25">
      <c r="A78" s="208">
        <v>76</v>
      </c>
      <c r="B78" s="5" t="s">
        <v>28</v>
      </c>
      <c r="C78" s="225" t="s">
        <v>143</v>
      </c>
    </row>
    <row r="79" spans="1:3" s="37" customFormat="1" ht="45" x14ac:dyDescent="0.25">
      <c r="A79" s="208">
        <v>77</v>
      </c>
      <c r="B79" s="5" t="s">
        <v>29</v>
      </c>
      <c r="C79" s="225" t="s">
        <v>144</v>
      </c>
    </row>
    <row r="80" spans="1:3" s="37" customFormat="1" ht="45" x14ac:dyDescent="0.25">
      <c r="A80" s="208">
        <v>78</v>
      </c>
      <c r="B80" s="5" t="s">
        <v>30</v>
      </c>
      <c r="C80" s="225" t="s">
        <v>590</v>
      </c>
    </row>
    <row r="81" spans="1:6" s="37" customFormat="1" ht="45" x14ac:dyDescent="0.25">
      <c r="A81" s="208">
        <v>79</v>
      </c>
      <c r="B81" s="5" t="s">
        <v>31</v>
      </c>
      <c r="C81" s="225" t="s">
        <v>146</v>
      </c>
    </row>
    <row r="82" spans="1:6" s="37" customFormat="1" ht="30" x14ac:dyDescent="0.25">
      <c r="A82" s="208">
        <v>80</v>
      </c>
      <c r="B82" s="5" t="s">
        <v>32</v>
      </c>
      <c r="C82" s="225" t="s">
        <v>33</v>
      </c>
    </row>
    <row r="83" spans="1:6" s="37" customFormat="1" ht="45" x14ac:dyDescent="0.25">
      <c r="A83" s="208">
        <v>81</v>
      </c>
      <c r="B83" s="5" t="s">
        <v>34</v>
      </c>
      <c r="C83" s="225" t="s">
        <v>35</v>
      </c>
    </row>
    <row r="84" spans="1:6" s="37" customFormat="1" x14ac:dyDescent="0.25">
      <c r="A84" s="208">
        <v>82</v>
      </c>
      <c r="B84" s="5" t="s">
        <v>10</v>
      </c>
      <c r="C84" s="225" t="s">
        <v>11</v>
      </c>
    </row>
    <row r="85" spans="1:6" s="37" customFormat="1" x14ac:dyDescent="0.25">
      <c r="A85" s="208">
        <v>83</v>
      </c>
      <c r="B85" s="5" t="s">
        <v>12</v>
      </c>
      <c r="C85" s="225" t="s">
        <v>13</v>
      </c>
    </row>
    <row r="86" spans="1:6" s="37" customFormat="1" ht="45" x14ac:dyDescent="0.25">
      <c r="A86" s="208">
        <v>84</v>
      </c>
      <c r="B86" s="5" t="s">
        <v>14</v>
      </c>
      <c r="C86" s="225" t="s">
        <v>621</v>
      </c>
    </row>
    <row r="87" spans="1:6" s="37" customFormat="1" ht="45" x14ac:dyDescent="0.25">
      <c r="A87" s="208">
        <v>85</v>
      </c>
      <c r="B87" s="5" t="s">
        <v>15</v>
      </c>
      <c r="C87" s="225" t="s">
        <v>16</v>
      </c>
    </row>
    <row r="88" spans="1:6" s="37" customFormat="1" ht="45" x14ac:dyDescent="0.25">
      <c r="A88" s="208">
        <v>86</v>
      </c>
      <c r="B88" s="5" t="s">
        <v>17</v>
      </c>
      <c r="C88" s="225" t="s">
        <v>308</v>
      </c>
    </row>
    <row r="89" spans="1:6" s="37" customFormat="1" ht="30" x14ac:dyDescent="0.25">
      <c r="A89" s="208">
        <v>87</v>
      </c>
      <c r="B89" s="5" t="s">
        <v>18</v>
      </c>
      <c r="C89" s="225" t="s">
        <v>19</v>
      </c>
    </row>
    <row r="90" spans="1:6" s="37" customFormat="1" ht="45" x14ac:dyDescent="0.25">
      <c r="A90" s="208">
        <v>88</v>
      </c>
      <c r="B90" s="5" t="s">
        <v>20</v>
      </c>
      <c r="C90" s="225" t="s">
        <v>21</v>
      </c>
    </row>
    <row r="91" spans="1:6" s="37" customFormat="1" ht="45" x14ac:dyDescent="0.25">
      <c r="A91" s="208">
        <v>89</v>
      </c>
      <c r="B91" s="5" t="s">
        <v>22</v>
      </c>
      <c r="C91" s="225" t="s">
        <v>23</v>
      </c>
    </row>
    <row r="92" spans="1:6" s="37" customFormat="1" ht="60" x14ac:dyDescent="0.25">
      <c r="A92" s="208">
        <v>90</v>
      </c>
      <c r="B92" s="5" t="s">
        <v>125</v>
      </c>
      <c r="C92" s="225" t="s">
        <v>438</v>
      </c>
    </row>
    <row r="93" spans="1:6" s="37" customFormat="1" ht="30.75" thickBot="1" x14ac:dyDescent="0.3">
      <c r="A93" s="210">
        <v>91</v>
      </c>
      <c r="B93" s="255" t="s">
        <v>24</v>
      </c>
      <c r="C93" s="228" t="s">
        <v>25</v>
      </c>
    </row>
    <row r="94" spans="1:6" x14ac:dyDescent="0.25">
      <c r="A94" s="37"/>
    </row>
    <row r="95" spans="1:6" s="62" customFormat="1" x14ac:dyDescent="0.25">
      <c r="A95" s="37"/>
      <c r="B95" s="66"/>
      <c r="C95" s="253"/>
      <c r="D95" s="36"/>
      <c r="E95" s="36"/>
      <c r="F95" s="36"/>
    </row>
    <row r="96" spans="1:6" s="62" customFormat="1" x14ac:dyDescent="0.25">
      <c r="A96" s="37"/>
      <c r="B96" s="66"/>
      <c r="C96" s="253"/>
      <c r="D96" s="36"/>
      <c r="E96" s="36"/>
      <c r="F96" s="36"/>
    </row>
    <row r="97" spans="1:6" s="62" customFormat="1" x14ac:dyDescent="0.25">
      <c r="A97" s="37"/>
      <c r="B97" s="66"/>
      <c r="C97" s="253"/>
      <c r="D97" s="36"/>
      <c r="E97" s="36"/>
      <c r="F97" s="36"/>
    </row>
    <row r="98" spans="1:6" s="62" customFormat="1" x14ac:dyDescent="0.25">
      <c r="A98" s="37"/>
      <c r="B98" s="66"/>
      <c r="C98" s="253"/>
      <c r="D98" s="36"/>
      <c r="E98" s="36"/>
      <c r="F98" s="36"/>
    </row>
    <row r="99" spans="1:6" s="62" customFormat="1" x14ac:dyDescent="0.25">
      <c r="A99" s="37"/>
      <c r="B99" s="66"/>
      <c r="C99" s="253"/>
      <c r="D99" s="36"/>
      <c r="E99" s="36"/>
      <c r="F99" s="36"/>
    </row>
  </sheetData>
  <printOptions horizontalCentered="1"/>
  <pageMargins left="0.15748031496062992" right="0.15748031496062992" top="0.74803149606299213" bottom="0.55118110236220474" header="0.31496062992125984" footer="0.31496062992125984"/>
  <pageSetup scale="70" orientation="landscape" r:id="rId1"/>
  <headerFooter>
    <oddFooter>Página &amp;P</odd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42"/>
  <sheetViews>
    <sheetView zoomScale="95" zoomScaleNormal="95" workbookViewId="0">
      <selection activeCell="E9" sqref="E9"/>
    </sheetView>
  </sheetViews>
  <sheetFormatPr baseColWidth="10" defaultRowHeight="15" x14ac:dyDescent="0.25"/>
  <cols>
    <col min="1" max="1" width="11.5703125" style="266" customWidth="1"/>
    <col min="2" max="2" width="38.140625" style="266" customWidth="1"/>
    <col min="3" max="3" width="26" style="267" customWidth="1"/>
    <col min="4" max="16384" width="11.42578125" style="237"/>
  </cols>
  <sheetData>
    <row r="1" spans="1:3" s="221" customFormat="1" ht="19.5" thickBot="1" x14ac:dyDescent="0.35">
      <c r="A1" s="218" t="s">
        <v>2130</v>
      </c>
      <c r="B1" s="219"/>
      <c r="C1" s="220"/>
    </row>
    <row r="2" spans="1:3" ht="16.5" thickBot="1" x14ac:dyDescent="0.3">
      <c r="A2" s="263" t="s">
        <v>1791</v>
      </c>
      <c r="B2" s="264" t="s">
        <v>2088</v>
      </c>
      <c r="C2" s="260" t="s">
        <v>1790</v>
      </c>
    </row>
    <row r="3" spans="1:3" ht="75" x14ac:dyDescent="0.25">
      <c r="A3" s="273">
        <v>1</v>
      </c>
      <c r="B3" s="274" t="s">
        <v>861</v>
      </c>
      <c r="C3" s="275" t="s">
        <v>2090</v>
      </c>
    </row>
    <row r="4" spans="1:3" ht="60" x14ac:dyDescent="0.25">
      <c r="A4" s="268">
        <f t="shared" ref="A4:A42" si="0">A3+1</f>
        <v>2</v>
      </c>
      <c r="B4" s="265" t="s">
        <v>863</v>
      </c>
      <c r="C4" s="269" t="s">
        <v>2091</v>
      </c>
    </row>
    <row r="5" spans="1:3" ht="60" x14ac:dyDescent="0.25">
      <c r="A5" s="268">
        <f t="shared" si="0"/>
        <v>3</v>
      </c>
      <c r="B5" s="265" t="s">
        <v>858</v>
      </c>
      <c r="C5" s="269" t="s">
        <v>2092</v>
      </c>
    </row>
    <row r="6" spans="1:3" ht="60" x14ac:dyDescent="0.25">
      <c r="A6" s="268">
        <f t="shared" si="0"/>
        <v>4</v>
      </c>
      <c r="B6" s="265" t="s">
        <v>856</v>
      </c>
      <c r="C6" s="269" t="s">
        <v>2093</v>
      </c>
    </row>
    <row r="7" spans="1:3" ht="60" x14ac:dyDescent="0.25">
      <c r="A7" s="268">
        <f t="shared" si="0"/>
        <v>5</v>
      </c>
      <c r="B7" s="265" t="s">
        <v>854</v>
      </c>
      <c r="C7" s="269" t="s">
        <v>2094</v>
      </c>
    </row>
    <row r="8" spans="1:3" ht="60" x14ac:dyDescent="0.25">
      <c r="A8" s="268">
        <f t="shared" si="0"/>
        <v>6</v>
      </c>
      <c r="B8" s="265" t="s">
        <v>852</v>
      </c>
      <c r="C8" s="269" t="s">
        <v>2095</v>
      </c>
    </row>
    <row r="9" spans="1:3" ht="60" x14ac:dyDescent="0.25">
      <c r="A9" s="268">
        <f t="shared" si="0"/>
        <v>7</v>
      </c>
      <c r="B9" s="265" t="s">
        <v>850</v>
      </c>
      <c r="C9" s="269" t="s">
        <v>2096</v>
      </c>
    </row>
    <row r="10" spans="1:3" ht="90" x14ac:dyDescent="0.25">
      <c r="A10" s="268">
        <f t="shared" si="0"/>
        <v>8</v>
      </c>
      <c r="B10" s="265" t="s">
        <v>848</v>
      </c>
      <c r="C10" s="269" t="s">
        <v>2097</v>
      </c>
    </row>
    <row r="11" spans="1:3" ht="60" x14ac:dyDescent="0.25">
      <c r="A11" s="268">
        <f t="shared" si="0"/>
        <v>9</v>
      </c>
      <c r="B11" s="265" t="s">
        <v>846</v>
      </c>
      <c r="C11" s="269" t="s">
        <v>2098</v>
      </c>
    </row>
    <row r="12" spans="1:3" ht="90" x14ac:dyDescent="0.25">
      <c r="A12" s="268">
        <f t="shared" si="0"/>
        <v>10</v>
      </c>
      <c r="B12" s="265" t="s">
        <v>844</v>
      </c>
      <c r="C12" s="269" t="s">
        <v>2099</v>
      </c>
    </row>
    <row r="13" spans="1:3" ht="60" x14ac:dyDescent="0.25">
      <c r="A13" s="268">
        <f t="shared" si="0"/>
        <v>11</v>
      </c>
      <c r="B13" s="265" t="s">
        <v>842</v>
      </c>
      <c r="C13" s="269" t="s">
        <v>2100</v>
      </c>
    </row>
    <row r="14" spans="1:3" ht="60" x14ac:dyDescent="0.25">
      <c r="A14" s="268">
        <f t="shared" si="0"/>
        <v>12</v>
      </c>
      <c r="B14" s="265" t="s">
        <v>840</v>
      </c>
      <c r="C14" s="269" t="s">
        <v>2101</v>
      </c>
    </row>
    <row r="15" spans="1:3" ht="135" x14ac:dyDescent="0.25">
      <c r="A15" s="268">
        <f t="shared" si="0"/>
        <v>13</v>
      </c>
      <c r="B15" s="265" t="s">
        <v>838</v>
      </c>
      <c r="C15" s="269" t="s">
        <v>2102</v>
      </c>
    </row>
    <row r="16" spans="1:3" ht="60" x14ac:dyDescent="0.25">
      <c r="A16" s="268">
        <f>+A15+1</f>
        <v>14</v>
      </c>
      <c r="B16" s="265" t="s">
        <v>834</v>
      </c>
      <c r="C16" s="269" t="s">
        <v>2103</v>
      </c>
    </row>
    <row r="17" spans="1:3" ht="60" x14ac:dyDescent="0.25">
      <c r="A17" s="268">
        <f t="shared" si="0"/>
        <v>15</v>
      </c>
      <c r="B17" s="265" t="s">
        <v>832</v>
      </c>
      <c r="C17" s="269" t="s">
        <v>2104</v>
      </c>
    </row>
    <row r="18" spans="1:3" ht="90" x14ac:dyDescent="0.25">
      <c r="A18" s="268">
        <f t="shared" si="0"/>
        <v>16</v>
      </c>
      <c r="B18" s="265" t="s">
        <v>830</v>
      </c>
      <c r="C18" s="269" t="s">
        <v>2105</v>
      </c>
    </row>
    <row r="19" spans="1:3" ht="60" x14ac:dyDescent="0.25">
      <c r="A19" s="268">
        <f t="shared" si="0"/>
        <v>17</v>
      </c>
      <c r="B19" s="265" t="s">
        <v>828</v>
      </c>
      <c r="C19" s="269" t="s">
        <v>2106</v>
      </c>
    </row>
    <row r="20" spans="1:3" ht="75" x14ac:dyDescent="0.25">
      <c r="A20" s="268">
        <f t="shared" si="0"/>
        <v>18</v>
      </c>
      <c r="B20" s="265" t="s">
        <v>826</v>
      </c>
      <c r="C20" s="269" t="s">
        <v>2107</v>
      </c>
    </row>
    <row r="21" spans="1:3" ht="75" x14ac:dyDescent="0.25">
      <c r="A21" s="268">
        <f t="shared" si="0"/>
        <v>19</v>
      </c>
      <c r="B21" s="265" t="s">
        <v>824</v>
      </c>
      <c r="C21" s="269" t="s">
        <v>2108</v>
      </c>
    </row>
    <row r="22" spans="1:3" ht="105" x14ac:dyDescent="0.25">
      <c r="A22" s="268">
        <f t="shared" si="0"/>
        <v>20</v>
      </c>
      <c r="B22" s="265" t="s">
        <v>822</v>
      </c>
      <c r="C22" s="269" t="s">
        <v>2109</v>
      </c>
    </row>
    <row r="23" spans="1:3" ht="90" x14ac:dyDescent="0.25">
      <c r="A23" s="268">
        <f t="shared" si="0"/>
        <v>21</v>
      </c>
      <c r="B23" s="265" t="s">
        <v>820</v>
      </c>
      <c r="C23" s="269" t="s">
        <v>2110</v>
      </c>
    </row>
    <row r="24" spans="1:3" ht="75" x14ac:dyDescent="0.25">
      <c r="A24" s="268">
        <f t="shared" si="0"/>
        <v>22</v>
      </c>
      <c r="B24" s="265" t="s">
        <v>818</v>
      </c>
      <c r="C24" s="269" t="s">
        <v>2111</v>
      </c>
    </row>
    <row r="25" spans="1:3" ht="105" x14ac:dyDescent="0.25">
      <c r="A25" s="268">
        <f t="shared" si="0"/>
        <v>23</v>
      </c>
      <c r="B25" s="265" t="s">
        <v>816</v>
      </c>
      <c r="C25" s="269" t="s">
        <v>2112</v>
      </c>
    </row>
    <row r="26" spans="1:3" ht="90" x14ac:dyDescent="0.25">
      <c r="A26" s="268">
        <f t="shared" si="0"/>
        <v>24</v>
      </c>
      <c r="B26" s="265" t="s">
        <v>814</v>
      </c>
      <c r="C26" s="269" t="s">
        <v>2113</v>
      </c>
    </row>
    <row r="27" spans="1:3" ht="135" x14ac:dyDescent="0.25">
      <c r="A27" s="268">
        <f t="shared" si="0"/>
        <v>25</v>
      </c>
      <c r="B27" s="265" t="s">
        <v>812</v>
      </c>
      <c r="C27" s="269" t="s">
        <v>2114</v>
      </c>
    </row>
    <row r="28" spans="1:3" ht="75" x14ac:dyDescent="0.25">
      <c r="A28" s="268">
        <f t="shared" si="0"/>
        <v>26</v>
      </c>
      <c r="B28" s="265" t="s">
        <v>810</v>
      </c>
      <c r="C28" s="269" t="s">
        <v>2115</v>
      </c>
    </row>
    <row r="29" spans="1:3" ht="90" x14ac:dyDescent="0.25">
      <c r="A29" s="268">
        <f t="shared" si="0"/>
        <v>27</v>
      </c>
      <c r="B29" s="265" t="s">
        <v>808</v>
      </c>
      <c r="C29" s="269" t="s">
        <v>2116</v>
      </c>
    </row>
    <row r="30" spans="1:3" ht="120" x14ac:dyDescent="0.25">
      <c r="A30" s="268">
        <f t="shared" si="0"/>
        <v>28</v>
      </c>
      <c r="B30" s="265" t="s">
        <v>806</v>
      </c>
      <c r="C30" s="269" t="s">
        <v>2117</v>
      </c>
    </row>
    <row r="31" spans="1:3" ht="45" x14ac:dyDescent="0.25">
      <c r="A31" s="268">
        <f t="shared" si="0"/>
        <v>29</v>
      </c>
      <c r="B31" s="265" t="s">
        <v>804</v>
      </c>
      <c r="C31" s="269" t="s">
        <v>2118</v>
      </c>
    </row>
    <row r="32" spans="1:3" ht="45" x14ac:dyDescent="0.25">
      <c r="A32" s="268">
        <f t="shared" si="0"/>
        <v>30</v>
      </c>
      <c r="B32" s="265" t="s">
        <v>802</v>
      </c>
      <c r="C32" s="269" t="s">
        <v>2119</v>
      </c>
    </row>
    <row r="33" spans="1:3" ht="75" x14ac:dyDescent="0.25">
      <c r="A33" s="268">
        <f t="shared" si="0"/>
        <v>31</v>
      </c>
      <c r="B33" s="265" t="s">
        <v>800</v>
      </c>
      <c r="C33" s="269" t="s">
        <v>2120</v>
      </c>
    </row>
    <row r="34" spans="1:3" ht="60" x14ac:dyDescent="0.25">
      <c r="A34" s="268">
        <f t="shared" si="0"/>
        <v>32</v>
      </c>
      <c r="B34" s="265" t="s">
        <v>798</v>
      </c>
      <c r="C34" s="269" t="s">
        <v>2121</v>
      </c>
    </row>
    <row r="35" spans="1:3" ht="45" x14ac:dyDescent="0.25">
      <c r="A35" s="268">
        <f t="shared" si="0"/>
        <v>33</v>
      </c>
      <c r="B35" s="265" t="s">
        <v>796</v>
      </c>
      <c r="C35" s="269" t="s">
        <v>2122</v>
      </c>
    </row>
    <row r="36" spans="1:3" ht="45" x14ac:dyDescent="0.25">
      <c r="A36" s="268">
        <f t="shared" si="0"/>
        <v>34</v>
      </c>
      <c r="B36" s="265" t="s">
        <v>794</v>
      </c>
      <c r="C36" s="269" t="s">
        <v>2123</v>
      </c>
    </row>
    <row r="37" spans="1:3" ht="30" x14ac:dyDescent="0.25">
      <c r="A37" s="268">
        <f t="shared" si="0"/>
        <v>35</v>
      </c>
      <c r="B37" s="265" t="s">
        <v>792</v>
      </c>
      <c r="C37" s="269" t="s">
        <v>2124</v>
      </c>
    </row>
    <row r="38" spans="1:3" ht="45" x14ac:dyDescent="0.25">
      <c r="A38" s="268">
        <f t="shared" si="0"/>
        <v>36</v>
      </c>
      <c r="B38" s="265" t="s">
        <v>790</v>
      </c>
      <c r="C38" s="269" t="s">
        <v>2125</v>
      </c>
    </row>
    <row r="39" spans="1:3" ht="90" x14ac:dyDescent="0.25">
      <c r="A39" s="268">
        <f t="shared" si="0"/>
        <v>37</v>
      </c>
      <c r="B39" s="265" t="s">
        <v>788</v>
      </c>
      <c r="C39" s="269" t="s">
        <v>2126</v>
      </c>
    </row>
    <row r="40" spans="1:3" ht="90" x14ac:dyDescent="0.25">
      <c r="A40" s="268">
        <f t="shared" si="0"/>
        <v>38</v>
      </c>
      <c r="B40" s="265" t="s">
        <v>786</v>
      </c>
      <c r="C40" s="269" t="s">
        <v>2127</v>
      </c>
    </row>
    <row r="41" spans="1:3" ht="75" x14ac:dyDescent="0.25">
      <c r="A41" s="268">
        <f t="shared" si="0"/>
        <v>39</v>
      </c>
      <c r="B41" s="265" t="s">
        <v>901</v>
      </c>
      <c r="C41" s="269" t="s">
        <v>2128</v>
      </c>
    </row>
    <row r="42" spans="1:3" ht="60.75" thickBot="1" x14ac:dyDescent="0.3">
      <c r="A42" s="270">
        <f t="shared" si="0"/>
        <v>40</v>
      </c>
      <c r="B42" s="271" t="s">
        <v>902</v>
      </c>
      <c r="C42" s="272" t="s">
        <v>2129</v>
      </c>
    </row>
  </sheetData>
  <printOptions horizontalCentered="1"/>
  <pageMargins left="0.15748031496062992" right="0.15748031496062992" top="0.74803149606299213" bottom="0.55118110236220474" header="0.31496062992125984" footer="0.31496062992125984"/>
  <pageSetup scale="70" orientation="landscape" r:id="rId1"/>
  <headerFooter>
    <oddFooter>Página &amp;P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20</vt:i4>
      </vt:variant>
      <vt:variant>
        <vt:lpstr>Rangos con nombre</vt:lpstr>
      </vt:variant>
      <vt:variant>
        <vt:i4>14</vt:i4>
      </vt:variant>
    </vt:vector>
  </HeadingPairs>
  <TitlesOfParts>
    <vt:vector size="34" baseType="lpstr">
      <vt:lpstr>ORDEN SUB VIAS TERMINADO</vt:lpstr>
      <vt:lpstr>ORDEN SUB VIAS TERMINADO ed</vt:lpstr>
      <vt:lpstr>SQL neumatico</vt:lpstr>
      <vt:lpstr>SQL ferreo</vt:lpstr>
      <vt:lpstr>SQL detalles</vt:lpstr>
      <vt:lpstr>SQL detallesf</vt:lpstr>
      <vt:lpstr>SQL especificacionesref - ERRAT</vt:lpstr>
      <vt:lpstr>SQL fic A-L</vt:lpstr>
      <vt:lpstr>SQL fic M-P</vt:lpstr>
      <vt:lpstr>SQL fic R-Z</vt:lpstr>
      <vt:lpstr>SQL fic 13Mzo</vt:lpstr>
      <vt:lpstr>SQL fic 8500000</vt:lpstr>
      <vt:lpstr>SQL fic 3.6 +17</vt:lpstr>
      <vt:lpstr>SQL Libros</vt:lpstr>
      <vt:lpstr>SQL especificaciones integrar</vt:lpstr>
      <vt:lpstr>ParaListar-EspecTec</vt:lpstr>
      <vt:lpstr>ParaListar-Libros</vt:lpstr>
      <vt:lpstr>ParaListar-FIC</vt:lpstr>
      <vt:lpstr>ParaListar-Neumatico</vt:lpstr>
      <vt:lpstr>ParaListar-FerreoL12</vt:lpstr>
      <vt:lpstr>'ORDEN SUB VIAS TERMINADO'!Área_de_impresión</vt:lpstr>
      <vt:lpstr>'ORDEN SUB VIAS TERMINADO ed'!Área_de_impresión</vt:lpstr>
      <vt:lpstr>'ParaListar-FIC'!Área_de_impresión</vt:lpstr>
      <vt:lpstr>'ParaListar-Neumatico'!Área_de_impresión</vt:lpstr>
      <vt:lpstr>'SQL detalles'!Área_de_impresión</vt:lpstr>
      <vt:lpstr>'SQL detallesf'!Área_de_impresión</vt:lpstr>
      <vt:lpstr>'SQL especificacionesref - ERRAT'!Área_de_impresión</vt:lpstr>
      <vt:lpstr>'SQL fic A-L'!Área_de_impresión</vt:lpstr>
      <vt:lpstr>'SQL neumatico'!Área_de_impresión</vt:lpstr>
      <vt:lpstr>'ORDEN SUB VIAS TERMINADO'!Títulos_a_imprimir</vt:lpstr>
      <vt:lpstr>'ORDEN SUB VIAS TERMINADO ed'!Títulos_a_imprimir</vt:lpstr>
      <vt:lpstr>'ParaListar-Neumatico'!Títulos_a_imprimir</vt:lpstr>
      <vt:lpstr>'SQL especificacionesref - ERRAT'!Títulos_a_imprimir</vt:lpstr>
      <vt:lpstr>'SQL neumatico'!Títulos_a_imprimir</vt:lpstr>
    </vt:vector>
  </TitlesOfParts>
  <Company>Microsoft</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Ernesto</dc:creator>
  <cp:lastModifiedBy>usuario</cp:lastModifiedBy>
  <cp:lastPrinted>2018-07-16T16:23:54Z</cp:lastPrinted>
  <dcterms:created xsi:type="dcterms:W3CDTF">2017-12-04T19:34:30Z</dcterms:created>
  <dcterms:modified xsi:type="dcterms:W3CDTF">2018-07-16T18:40:21Z</dcterms:modified>
</cp:coreProperties>
</file>